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32" windowWidth="4560" windowHeight="4056" tabRatio="540"/>
  </bookViews>
  <sheets>
    <sheet name="P276" sheetId="508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'P276'!$B$3:$F$74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F42" i="508" l="1"/>
  <c r="F41" i="508" l="1"/>
  <c r="F40" i="508"/>
  <c r="F39" i="508"/>
  <c r="F38" i="508"/>
  <c r="F36" i="508"/>
  <c r="F35" i="508"/>
  <c r="F34" i="508"/>
  <c r="F32" i="508"/>
  <c r="F31" i="508"/>
  <c r="F30" i="508"/>
  <c r="F29" i="508"/>
  <c r="F28" i="508"/>
  <c r="F26" i="508"/>
  <c r="F25" i="508"/>
  <c r="F22" i="508"/>
  <c r="F21" i="508"/>
  <c r="F20" i="508"/>
  <c r="F19" i="508"/>
  <c r="F18" i="508"/>
  <c r="F16" i="508"/>
  <c r="F15" i="508"/>
  <c r="F14" i="508"/>
</calcChain>
</file>

<file path=xl/sharedStrings.xml><?xml version="1.0" encoding="utf-8"?>
<sst xmlns="http://schemas.openxmlformats.org/spreadsheetml/2006/main" count="39" uniqueCount="23">
  <si>
    <t>(Concluye)</t>
  </si>
  <si>
    <t>Veracruz</t>
  </si>
  <si>
    <t>p/ Cifras preliminares.</t>
  </si>
  <si>
    <t>Fuente: Secretaría de Educación Pública.</t>
  </si>
  <si>
    <t>2007-2008</t>
  </si>
  <si>
    <t>2008-2009</t>
  </si>
  <si>
    <t>Entidad                      federativa /                ciclos escolares</t>
  </si>
  <si>
    <t>2009-2010</t>
  </si>
  <si>
    <t>2010-2011</t>
  </si>
  <si>
    <t>2011-2012</t>
  </si>
  <si>
    <t>2012-2013</t>
  </si>
  <si>
    <t>2013-2014</t>
  </si>
  <si>
    <t>Yucatán</t>
  </si>
  <si>
    <t>Zacatecas</t>
  </si>
  <si>
    <t>2014-2015</t>
  </si>
  <si>
    <t>Alumnos                                               (Número)</t>
  </si>
  <si>
    <t>Docentes</t>
  </si>
  <si>
    <t>Inversión                                              (Millones de pesos)</t>
  </si>
  <si>
    <t>e/ Cifras estimadas.</t>
  </si>
  <si>
    <t xml:space="preserve">http://www.sep.gob.mx/es/sep1/sep1_Estadisticas
</t>
  </si>
  <si>
    <t>Programa Escuelas de Tiempo Completo por entidad federativa</t>
  </si>
  <si>
    <t>Escuelas primarias                             (Número)</t>
  </si>
  <si>
    <t>1/ Los estados que no presentan información en algún ciclo escolar, se debe a que su incorporación al programa en sus inicios, fue voluntaria.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</si>
</sst>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);\-\ #,##0_)"/>
    <numFmt numFmtId="165" formatCode="#,###,##0"/>
    <numFmt numFmtId="166" formatCode="###\ ###\ ##0;\-###,###,##0_)\ "/>
    <numFmt numFmtId="167" formatCode="&quot;$&quot;#,##0.00"/>
    <numFmt numFmtId="168" formatCode="###\ ###\ ##0.0;\-###\ ###\ ##0.0_)\ "/>
  </numFmts>
  <fonts count="20" x14ac:knownFonts="1">
    <font>
      <sz val="10"/>
      <name val="Arial"/>
    </font>
    <font>
      <b/>
      <sz val="18"/>
      <name val="Arial"/>
      <family val="2"/>
    </font>
    <font>
      <sz val="6"/>
      <name val="Arial"/>
      <family val="2"/>
    </font>
    <font>
      <u/>
      <sz val="14.4"/>
      <color indexed="12"/>
      <name val="Helv"/>
    </font>
    <font>
      <sz val="10"/>
      <name val="Arial"/>
      <family val="2"/>
    </font>
    <font>
      <u/>
      <sz val="6"/>
      <color indexed="12"/>
      <name val="Arial"/>
      <family val="2"/>
    </font>
    <font>
      <sz val="7"/>
      <name val="Arial"/>
      <family val="2"/>
    </font>
    <font>
      <sz val="7"/>
      <name val="Presidencia Fina"/>
      <family val="3"/>
    </font>
    <font>
      <sz val="7"/>
      <name val="Soberana Sans Light"/>
      <family val="3"/>
    </font>
    <font>
      <sz val="5.5"/>
      <name val="Soberana Sans Light"/>
      <family val="3"/>
    </font>
    <font>
      <sz val="11"/>
      <name val="Soberana Sans Light"/>
      <family val="3"/>
    </font>
    <font>
      <b/>
      <i/>
      <sz val="11"/>
      <name val="Soberana Sans Light"/>
      <family val="3"/>
    </font>
    <font>
      <b/>
      <i/>
      <sz val="8"/>
      <name val="Soberana Sans Light"/>
      <family val="3"/>
    </font>
    <font>
      <i/>
      <sz val="7"/>
      <name val="Soberana Sans Light"/>
      <family val="3"/>
    </font>
    <font>
      <sz val="6"/>
      <name val="Soberana Sans Light"/>
      <family val="3"/>
    </font>
    <font>
      <sz val="10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u/>
      <sz val="5.5"/>
      <color theme="1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1" applyFont="1" applyAlignment="1" applyProtection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quotePrefix="1" applyFont="1" applyAlignment="1">
      <alignment horizontal="left" vertical="center"/>
    </xf>
    <xf numFmtId="0" fontId="13" fillId="0" borderId="0" xfId="0" quotePrefix="1" applyFont="1" applyAlignment="1">
      <alignment horizontal="left"/>
    </xf>
    <xf numFmtId="0" fontId="14" fillId="0" borderId="0" xfId="0" applyFont="1" applyAlignment="1">
      <alignment horizontal="right" vertical="top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/>
    <xf numFmtId="0" fontId="14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/>
    <xf numFmtId="0" fontId="15" fillId="0" borderId="0" xfId="0" applyFont="1" applyBorder="1"/>
    <xf numFmtId="0" fontId="8" fillId="0" borderId="0" xfId="0" applyFont="1" applyBorder="1"/>
    <xf numFmtId="0" fontId="8" fillId="0" borderId="0" xfId="0" applyFont="1" applyFill="1"/>
    <xf numFmtId="0" fontId="8" fillId="0" borderId="0" xfId="0" applyFont="1"/>
    <xf numFmtId="0" fontId="16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166" fontId="18" fillId="3" borderId="1" xfId="0" applyNumberFormat="1" applyFont="1" applyFill="1" applyBorder="1" applyAlignment="1">
      <alignment vertical="center"/>
    </xf>
    <xf numFmtId="167" fontId="0" fillId="0" borderId="0" xfId="0" applyNumberFormat="1" applyBorder="1"/>
    <xf numFmtId="167" fontId="0" fillId="0" borderId="0" xfId="0" applyNumberFormat="1"/>
    <xf numFmtId="168" fontId="18" fillId="3" borderId="1" xfId="0" applyNumberFormat="1" applyFont="1" applyFill="1" applyBorder="1" applyAlignment="1">
      <alignment vertical="center"/>
    </xf>
    <xf numFmtId="168" fontId="18" fillId="0" borderId="1" xfId="0" applyNumberFormat="1" applyFont="1" applyFill="1" applyBorder="1" applyAlignment="1">
      <alignment vertical="center"/>
    </xf>
    <xf numFmtId="166" fontId="18" fillId="3" borderId="2" xfId="0" applyNumberFormat="1" applyFont="1" applyFill="1" applyBorder="1" applyAlignment="1">
      <alignment vertical="center"/>
    </xf>
    <xf numFmtId="168" fontId="18" fillId="3" borderId="2" xfId="0" applyNumberFormat="1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 wrapText="1"/>
    </xf>
    <xf numFmtId="167" fontId="18" fillId="3" borderId="1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right" wrapText="1"/>
    </xf>
    <xf numFmtId="0" fontId="5" fillId="0" borderId="0" xfId="1" applyFont="1" applyAlignment="1" applyProtection="1">
      <alignment horizontal="right"/>
    </xf>
    <xf numFmtId="0" fontId="19" fillId="0" borderId="0" xfId="1" applyFont="1" applyAlignment="1" applyProtection="1">
      <alignment horizontal="right" vertical="center"/>
    </xf>
    <xf numFmtId="0" fontId="14" fillId="2" borderId="6" xfId="0" applyFont="1" applyFill="1" applyBorder="1" applyAlignment="1">
      <alignment horizontal="center" vertical="center" wrapText="1"/>
    </xf>
    <xf numFmtId="165" fontId="14" fillId="2" borderId="6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593486</xdr:colOff>
      <xdr:row>40</xdr:row>
      <xdr:rowOff>47389</xdr:rowOff>
    </xdr:from>
    <xdr:to>
      <xdr:col>2</xdr:col>
      <xdr:colOff>117236</xdr:colOff>
      <xdr:row>69</xdr:row>
      <xdr:rowOff>12700</xdr:rowOff>
    </xdr:to>
    <xdr:sp macro="" textlink="">
      <xdr:nvSpPr>
        <xdr:cNvPr id="4" name="Texto 1"/>
        <xdr:cNvSpPr txBox="1">
          <a:spLocks noChangeArrowheads="1"/>
        </xdr:cNvSpPr>
      </xdr:nvSpPr>
      <xdr:spPr bwMode="auto">
        <a:xfrm>
          <a:off x="1387236" y="4092339"/>
          <a:ext cx="311150" cy="16851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1</xdr:col>
      <xdr:colOff>593486</xdr:colOff>
      <xdr:row>39</xdr:row>
      <xdr:rowOff>45436</xdr:rowOff>
    </xdr:from>
    <xdr:to>
      <xdr:col>2</xdr:col>
      <xdr:colOff>131890</xdr:colOff>
      <xdr:row>67</xdr:row>
      <xdr:rowOff>92817</xdr:rowOff>
    </xdr:to>
    <xdr:sp macro="" textlink="">
      <xdr:nvSpPr>
        <xdr:cNvPr id="5" name="Texto 1"/>
        <xdr:cNvSpPr txBox="1">
          <a:spLocks noChangeArrowheads="1"/>
        </xdr:cNvSpPr>
      </xdr:nvSpPr>
      <xdr:spPr bwMode="auto">
        <a:xfrm>
          <a:off x="1387236" y="3988786"/>
          <a:ext cx="325804" cy="28921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1</xdr:col>
      <xdr:colOff>603651</xdr:colOff>
      <xdr:row>29</xdr:row>
      <xdr:rowOff>49246</xdr:rowOff>
    </xdr:from>
    <xdr:to>
      <xdr:col>2</xdr:col>
      <xdr:colOff>142055</xdr:colOff>
      <xdr:row>31</xdr:row>
      <xdr:rowOff>87102</xdr:rowOff>
    </xdr:to>
    <xdr:sp macro="" textlink="">
      <xdr:nvSpPr>
        <xdr:cNvPr id="6" name="Texto 1"/>
        <xdr:cNvSpPr txBox="1">
          <a:spLocks noChangeArrowheads="1"/>
        </xdr:cNvSpPr>
      </xdr:nvSpPr>
      <xdr:spPr bwMode="auto">
        <a:xfrm>
          <a:off x="1397401" y="3040096"/>
          <a:ext cx="325804" cy="24105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1</xdr:col>
      <xdr:colOff>592026</xdr:colOff>
      <xdr:row>19</xdr:row>
      <xdr:rowOff>63021</xdr:rowOff>
    </xdr:from>
    <xdr:to>
      <xdr:col>2</xdr:col>
      <xdr:colOff>130430</xdr:colOff>
      <xdr:row>21</xdr:row>
      <xdr:rowOff>100877</xdr:rowOff>
    </xdr:to>
    <xdr:sp macro="" textlink="">
      <xdr:nvSpPr>
        <xdr:cNvPr id="7" name="Texto 1"/>
        <xdr:cNvSpPr txBox="1">
          <a:spLocks noChangeArrowheads="1"/>
        </xdr:cNvSpPr>
      </xdr:nvSpPr>
      <xdr:spPr bwMode="auto">
        <a:xfrm>
          <a:off x="1385776" y="2101371"/>
          <a:ext cx="325804" cy="24105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1</xdr:col>
      <xdr:colOff>600329</xdr:colOff>
      <xdr:row>30</xdr:row>
      <xdr:rowOff>58135</xdr:rowOff>
    </xdr:from>
    <xdr:to>
      <xdr:col>2</xdr:col>
      <xdr:colOff>124079</xdr:colOff>
      <xdr:row>32</xdr:row>
      <xdr:rowOff>88900</xdr:rowOff>
    </xdr:to>
    <xdr:sp macro="" textlink="">
      <xdr:nvSpPr>
        <xdr:cNvPr id="8" name="Texto 1"/>
        <xdr:cNvSpPr txBox="1">
          <a:spLocks noChangeArrowheads="1"/>
        </xdr:cNvSpPr>
      </xdr:nvSpPr>
      <xdr:spPr bwMode="auto">
        <a:xfrm>
          <a:off x="1394079" y="3150585"/>
          <a:ext cx="311150" cy="23396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1</xdr:col>
      <xdr:colOff>590561</xdr:colOff>
      <xdr:row>20</xdr:row>
      <xdr:rowOff>85000</xdr:rowOff>
    </xdr:from>
    <xdr:to>
      <xdr:col>2</xdr:col>
      <xdr:colOff>114311</xdr:colOff>
      <xdr:row>23</xdr:row>
      <xdr:rowOff>0</xdr:rowOff>
    </xdr:to>
    <xdr:sp macro="" textlink="">
      <xdr:nvSpPr>
        <xdr:cNvPr id="9" name="Texto 1"/>
        <xdr:cNvSpPr txBox="1">
          <a:spLocks noChangeArrowheads="1"/>
        </xdr:cNvSpPr>
      </xdr:nvSpPr>
      <xdr:spPr bwMode="auto">
        <a:xfrm>
          <a:off x="1381869" y="2810615"/>
          <a:ext cx="232996" cy="2828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3</xdr:col>
      <xdr:colOff>1200150</xdr:colOff>
      <xdr:row>1</xdr:row>
      <xdr:rowOff>120650</xdr:rowOff>
    </xdr:from>
    <xdr:to>
      <xdr:col>4</xdr:col>
      <xdr:colOff>984250</xdr:colOff>
      <xdr:row>3</xdr:row>
      <xdr:rowOff>50800</xdr:rowOff>
    </xdr:to>
    <xdr:sp macro="" textlink="">
      <xdr:nvSpPr>
        <xdr:cNvPr id="10" name="9 CuadroTexto"/>
        <xdr:cNvSpPr txBox="1"/>
      </xdr:nvSpPr>
      <xdr:spPr>
        <a:xfrm>
          <a:off x="4038600" y="355600"/>
          <a:ext cx="10414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 b="1">
              <a:latin typeface="Soberana Sans Light" pitchFamily="50" charset="0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p.gob.mx/es/sep1/sep1_Estadist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6"/>
  <sheetViews>
    <sheetView showGridLines="0" tabSelected="1" zoomScaleNormal="100" workbookViewId="0"/>
  </sheetViews>
  <sheetFormatPr baseColWidth="10" defaultRowHeight="13.2" x14ac:dyDescent="0.25"/>
  <cols>
    <col min="2" max="2" width="11.44140625" style="1" customWidth="1"/>
    <col min="3" max="6" width="18.33203125" customWidth="1"/>
    <col min="9" max="9" width="16.44140625" bestFit="1" customWidth="1"/>
  </cols>
  <sheetData>
    <row r="1" spans="2:6" ht="18.75" customHeight="1" x14ac:dyDescent="0.4">
      <c r="B1" s="3"/>
      <c r="C1" s="3"/>
      <c r="D1" s="3"/>
      <c r="E1" s="3"/>
      <c r="F1" s="3"/>
    </row>
    <row r="2" spans="2:6" ht="10.5" customHeight="1" x14ac:dyDescent="0.25">
      <c r="B2" s="4"/>
      <c r="C2" s="5"/>
      <c r="D2" s="5"/>
      <c r="E2" s="5"/>
    </row>
    <row r="3" spans="2:6" ht="18" customHeight="1" x14ac:dyDescent="0.3">
      <c r="B3" s="28" t="s">
        <v>20</v>
      </c>
      <c r="C3" s="14"/>
      <c r="D3" s="14"/>
      <c r="E3" s="14"/>
      <c r="F3" s="15"/>
    </row>
    <row r="4" spans="2:6" ht="10.5" customHeight="1" x14ac:dyDescent="0.25">
      <c r="B4" s="16"/>
      <c r="C4" s="17"/>
      <c r="D4" s="17"/>
      <c r="E4" s="18"/>
      <c r="F4" s="29" t="s">
        <v>0</v>
      </c>
    </row>
    <row r="5" spans="2:6" ht="2.1" customHeight="1" x14ac:dyDescent="0.25">
      <c r="B5" s="19"/>
      <c r="C5" s="20"/>
      <c r="D5" s="20"/>
      <c r="E5" s="20"/>
      <c r="F5" s="21"/>
    </row>
    <row r="6" spans="2:6" ht="8.85" customHeight="1" x14ac:dyDescent="0.25">
      <c r="B6" s="42" t="s">
        <v>6</v>
      </c>
      <c r="C6" s="48" t="s">
        <v>21</v>
      </c>
      <c r="D6" s="48" t="s">
        <v>15</v>
      </c>
      <c r="E6" s="49" t="s">
        <v>16</v>
      </c>
      <c r="F6" s="42" t="s">
        <v>17</v>
      </c>
    </row>
    <row r="7" spans="2:6" ht="8.85" customHeight="1" x14ac:dyDescent="0.25">
      <c r="B7" s="43"/>
      <c r="C7" s="48"/>
      <c r="D7" s="48"/>
      <c r="E7" s="49"/>
      <c r="F7" s="43"/>
    </row>
    <row r="8" spans="2:6" ht="8.85" customHeight="1" x14ac:dyDescent="0.25">
      <c r="B8" s="43"/>
      <c r="C8" s="48"/>
      <c r="D8" s="48"/>
      <c r="E8" s="49"/>
      <c r="F8" s="43"/>
    </row>
    <row r="9" spans="2:6" ht="8.85" customHeight="1" x14ac:dyDescent="0.25">
      <c r="B9" s="43"/>
      <c r="C9" s="48"/>
      <c r="D9" s="48"/>
      <c r="E9" s="49"/>
      <c r="F9" s="43"/>
    </row>
    <row r="10" spans="2:6" ht="12" customHeight="1" x14ac:dyDescent="0.25">
      <c r="B10" s="43"/>
      <c r="C10" s="48"/>
      <c r="D10" s="48"/>
      <c r="E10" s="49"/>
      <c r="F10" s="43"/>
    </row>
    <row r="11" spans="2:6" ht="2.25" customHeight="1" x14ac:dyDescent="0.25">
      <c r="B11" s="44"/>
      <c r="C11" s="48"/>
      <c r="D11" s="48"/>
      <c r="E11" s="49"/>
      <c r="F11" s="44"/>
    </row>
    <row r="12" spans="2:6" ht="3" customHeight="1" x14ac:dyDescent="0.25">
      <c r="B12" s="40"/>
      <c r="C12" s="33"/>
      <c r="D12" s="33"/>
      <c r="E12" s="33"/>
      <c r="F12" s="33"/>
    </row>
    <row r="13" spans="2:6" ht="9" customHeight="1" x14ac:dyDescent="0.25">
      <c r="B13" s="31" t="s">
        <v>1</v>
      </c>
      <c r="C13" s="33"/>
      <c r="D13" s="33"/>
      <c r="E13" s="33"/>
      <c r="F13" s="41"/>
    </row>
    <row r="14" spans="2:6" ht="8.25" customHeight="1" x14ac:dyDescent="0.25">
      <c r="B14" s="30" t="s">
        <v>4</v>
      </c>
      <c r="C14" s="33">
        <v>44</v>
      </c>
      <c r="D14" s="33">
        <v>4947</v>
      </c>
      <c r="E14" s="33">
        <v>162</v>
      </c>
      <c r="F14" s="37">
        <f>15600000/1000000</f>
        <v>15.6</v>
      </c>
    </row>
    <row r="15" spans="2:6" ht="8.25" customHeight="1" x14ac:dyDescent="0.25">
      <c r="B15" s="30" t="s">
        <v>5</v>
      </c>
      <c r="C15" s="33">
        <v>43</v>
      </c>
      <c r="D15" s="33">
        <v>5041</v>
      </c>
      <c r="E15" s="33">
        <v>199</v>
      </c>
      <c r="F15" s="37">
        <f>8600000/1000000</f>
        <v>8.6</v>
      </c>
    </row>
    <row r="16" spans="2:6" ht="8.25" customHeight="1" x14ac:dyDescent="0.25">
      <c r="B16" s="30" t="s">
        <v>7</v>
      </c>
      <c r="C16" s="33">
        <v>61</v>
      </c>
      <c r="D16" s="33">
        <v>7244</v>
      </c>
      <c r="E16" s="33">
        <v>303</v>
      </c>
      <c r="F16" s="37">
        <f>12100000/1000000</f>
        <v>12.1</v>
      </c>
    </row>
    <row r="17" spans="2:6" ht="2.25" customHeight="1" x14ac:dyDescent="0.25">
      <c r="B17" s="30"/>
      <c r="C17" s="33"/>
      <c r="D17" s="33"/>
      <c r="E17" s="33"/>
      <c r="F17" s="37"/>
    </row>
    <row r="18" spans="2:6" ht="8.25" customHeight="1" x14ac:dyDescent="0.25">
      <c r="B18" s="30" t="s">
        <v>8</v>
      </c>
      <c r="C18" s="33">
        <v>76</v>
      </c>
      <c r="D18" s="33">
        <v>9154.9264000000003</v>
      </c>
      <c r="E18" s="33">
        <v>384</v>
      </c>
      <c r="F18" s="37">
        <f>15300000/1000000</f>
        <v>15.3</v>
      </c>
    </row>
    <row r="19" spans="2:6" ht="8.25" customHeight="1" x14ac:dyDescent="0.25">
      <c r="B19" s="30" t="s">
        <v>9</v>
      </c>
      <c r="C19" s="33">
        <v>199</v>
      </c>
      <c r="D19" s="33">
        <v>25786</v>
      </c>
      <c r="E19" s="33">
        <v>1231</v>
      </c>
      <c r="F19" s="37">
        <f>77448168/1000000</f>
        <v>77.448167999999995</v>
      </c>
    </row>
    <row r="20" spans="2:6" ht="8.25" customHeight="1" x14ac:dyDescent="0.25">
      <c r="B20" s="30" t="s">
        <v>10</v>
      </c>
      <c r="C20" s="33">
        <v>221</v>
      </c>
      <c r="D20" s="33">
        <v>38149</v>
      </c>
      <c r="E20" s="33">
        <v>1812</v>
      </c>
      <c r="F20" s="37">
        <f>127421184/1000000</f>
        <v>127.421184</v>
      </c>
    </row>
    <row r="21" spans="2:6" ht="8.25" customHeight="1" x14ac:dyDescent="0.25">
      <c r="B21" s="30" t="s">
        <v>11</v>
      </c>
      <c r="C21" s="33">
        <v>1000</v>
      </c>
      <c r="D21" s="33">
        <v>63688</v>
      </c>
      <c r="E21" s="33">
        <v>2421</v>
      </c>
      <c r="F21" s="37">
        <f>302043749.353888/1000000</f>
        <v>302.04374935388796</v>
      </c>
    </row>
    <row r="22" spans="2:6" ht="8.25" customHeight="1" x14ac:dyDescent="0.25">
      <c r="B22" s="30" t="s">
        <v>14</v>
      </c>
      <c r="C22" s="33">
        <v>1000</v>
      </c>
      <c r="D22" s="33">
        <v>63688</v>
      </c>
      <c r="E22" s="33">
        <v>2420</v>
      </c>
      <c r="F22" s="37">
        <f>319210349.353888/1000000</f>
        <v>319.21034935388798</v>
      </c>
    </row>
    <row r="23" spans="2:6" ht="9" customHeight="1" x14ac:dyDescent="0.25">
      <c r="B23" s="31" t="s">
        <v>12</v>
      </c>
      <c r="C23" s="33"/>
      <c r="D23" s="33"/>
      <c r="E23" s="33"/>
      <c r="F23" s="37"/>
    </row>
    <row r="24" spans="2:6" ht="8.25" customHeight="1" x14ac:dyDescent="0.25">
      <c r="B24" s="30" t="s">
        <v>4</v>
      </c>
      <c r="C24" s="33">
        <v>0</v>
      </c>
      <c r="D24" s="33">
        <v>0</v>
      </c>
      <c r="E24" s="33">
        <v>0</v>
      </c>
      <c r="F24" s="36">
        <v>0</v>
      </c>
    </row>
    <row r="25" spans="2:6" ht="8.25" customHeight="1" x14ac:dyDescent="0.25">
      <c r="B25" s="30" t="s">
        <v>5</v>
      </c>
      <c r="C25" s="33">
        <v>12</v>
      </c>
      <c r="D25" s="33">
        <v>756</v>
      </c>
      <c r="E25" s="33">
        <v>33</v>
      </c>
      <c r="F25" s="37">
        <f>2400000/1000000</f>
        <v>2.4</v>
      </c>
    </row>
    <row r="26" spans="2:6" ht="8.25" customHeight="1" x14ac:dyDescent="0.25">
      <c r="B26" s="30" t="s">
        <v>7</v>
      </c>
      <c r="C26" s="33">
        <v>30</v>
      </c>
      <c r="D26" s="33">
        <v>1547</v>
      </c>
      <c r="E26" s="33">
        <v>67</v>
      </c>
      <c r="F26" s="37">
        <f>6000000/1000000</f>
        <v>6</v>
      </c>
    </row>
    <row r="27" spans="2:6" ht="2.25" customHeight="1" x14ac:dyDescent="0.25">
      <c r="B27" s="30"/>
      <c r="C27" s="33"/>
      <c r="D27" s="33"/>
      <c r="E27" s="33"/>
      <c r="F27" s="37"/>
    </row>
    <row r="28" spans="2:6" ht="8.25" customHeight="1" x14ac:dyDescent="0.25">
      <c r="B28" s="30" t="s">
        <v>8</v>
      </c>
      <c r="C28" s="33">
        <v>35</v>
      </c>
      <c r="D28" s="33">
        <v>1913.9652000000001</v>
      </c>
      <c r="E28" s="33">
        <v>84</v>
      </c>
      <c r="F28" s="37">
        <f>7300000/1000000</f>
        <v>7.3</v>
      </c>
    </row>
    <row r="29" spans="2:6" ht="8.25" customHeight="1" x14ac:dyDescent="0.25">
      <c r="B29" s="30" t="s">
        <v>9</v>
      </c>
      <c r="C29" s="33">
        <v>74</v>
      </c>
      <c r="D29" s="33">
        <v>5037</v>
      </c>
      <c r="E29" s="33">
        <v>226</v>
      </c>
      <c r="F29" s="37">
        <f>21631700/1000000</f>
        <v>21.631699999999999</v>
      </c>
    </row>
    <row r="30" spans="2:6" ht="8.25" customHeight="1" x14ac:dyDescent="0.25">
      <c r="B30" s="30" t="s">
        <v>10</v>
      </c>
      <c r="C30" s="33">
        <v>160</v>
      </c>
      <c r="D30" s="33">
        <v>24474</v>
      </c>
      <c r="E30" s="33">
        <v>983</v>
      </c>
      <c r="F30" s="37">
        <f>77993780/1000000</f>
        <v>77.993780000000001</v>
      </c>
    </row>
    <row r="31" spans="2:6" ht="8.25" customHeight="1" x14ac:dyDescent="0.25">
      <c r="B31" s="30" t="s">
        <v>11</v>
      </c>
      <c r="C31" s="33">
        <v>293</v>
      </c>
      <c r="D31" s="33">
        <v>48862</v>
      </c>
      <c r="E31" s="33">
        <v>2084</v>
      </c>
      <c r="F31" s="37">
        <f>113834166.066958/1000000</f>
        <v>113.83416606695799</v>
      </c>
    </row>
    <row r="32" spans="2:6" ht="8.25" customHeight="1" x14ac:dyDescent="0.25">
      <c r="B32" s="30" t="s">
        <v>14</v>
      </c>
      <c r="C32" s="33">
        <v>543</v>
      </c>
      <c r="D32" s="33">
        <v>93959</v>
      </c>
      <c r="E32" s="33">
        <v>3913.9583333333335</v>
      </c>
      <c r="F32" s="37">
        <f>240521379.22/1000000</f>
        <v>240.52137922</v>
      </c>
    </row>
    <row r="33" spans="2:7" ht="9" customHeight="1" x14ac:dyDescent="0.25">
      <c r="B33" s="31" t="s">
        <v>13</v>
      </c>
      <c r="C33" s="33"/>
      <c r="D33" s="33"/>
      <c r="E33" s="33"/>
      <c r="F33" s="37"/>
      <c r="G33" s="8"/>
    </row>
    <row r="34" spans="2:7" ht="8.25" customHeight="1" x14ac:dyDescent="0.25">
      <c r="B34" s="30" t="s">
        <v>4</v>
      </c>
      <c r="C34" s="33">
        <v>7</v>
      </c>
      <c r="D34" s="33">
        <v>1909</v>
      </c>
      <c r="E34" s="33">
        <v>69</v>
      </c>
      <c r="F34" s="37">
        <f>1000000/1000000</f>
        <v>1</v>
      </c>
      <c r="G34" s="8"/>
    </row>
    <row r="35" spans="2:7" ht="8.25" customHeight="1" x14ac:dyDescent="0.25">
      <c r="B35" s="30" t="s">
        <v>5</v>
      </c>
      <c r="C35" s="33">
        <v>10</v>
      </c>
      <c r="D35" s="33">
        <v>1929</v>
      </c>
      <c r="E35" s="33">
        <v>84</v>
      </c>
      <c r="F35" s="37">
        <f>2000000/1000000</f>
        <v>2</v>
      </c>
      <c r="G35" s="8"/>
    </row>
    <row r="36" spans="2:7" ht="8.25" customHeight="1" x14ac:dyDescent="0.25">
      <c r="B36" s="30" t="s">
        <v>7</v>
      </c>
      <c r="C36" s="33">
        <v>29</v>
      </c>
      <c r="D36" s="33">
        <v>5265</v>
      </c>
      <c r="E36" s="33">
        <v>233</v>
      </c>
      <c r="F36" s="37">
        <f>5800000/1000000</f>
        <v>5.8</v>
      </c>
      <c r="G36" s="8"/>
    </row>
    <row r="37" spans="2:7" ht="2.25" customHeight="1" x14ac:dyDescent="0.25">
      <c r="B37" s="30"/>
      <c r="C37" s="33"/>
      <c r="D37" s="33"/>
      <c r="E37" s="33"/>
      <c r="F37" s="36"/>
      <c r="G37" s="8"/>
    </row>
    <row r="38" spans="2:7" ht="8.25" customHeight="1" x14ac:dyDescent="0.25">
      <c r="B38" s="30" t="s">
        <v>8</v>
      </c>
      <c r="C38" s="33">
        <v>35</v>
      </c>
      <c r="D38" s="33">
        <v>6948.0114000000003</v>
      </c>
      <c r="E38" s="33">
        <v>308</v>
      </c>
      <c r="F38" s="36">
        <f>7250000/1000000</f>
        <v>7.25</v>
      </c>
      <c r="G38" s="8"/>
    </row>
    <row r="39" spans="2:7" ht="8.25" customHeight="1" x14ac:dyDescent="0.25">
      <c r="B39" s="30" t="s">
        <v>9</v>
      </c>
      <c r="C39" s="33">
        <v>105</v>
      </c>
      <c r="D39" s="33">
        <v>21281</v>
      </c>
      <c r="E39" s="33">
        <v>912</v>
      </c>
      <c r="F39" s="36">
        <f>37175750/1000000</f>
        <v>37.175750000000001</v>
      </c>
      <c r="G39" s="8"/>
    </row>
    <row r="40" spans="2:7" ht="8.25" customHeight="1" x14ac:dyDescent="0.25">
      <c r="B40" s="30" t="s">
        <v>10</v>
      </c>
      <c r="C40" s="33">
        <v>284</v>
      </c>
      <c r="D40" s="33">
        <v>68200</v>
      </c>
      <c r="E40" s="33">
        <v>2684</v>
      </c>
      <c r="F40" s="36">
        <f>139799672/1000000</f>
        <v>139.79967199999999</v>
      </c>
      <c r="G40" s="8"/>
    </row>
    <row r="41" spans="2:7" ht="8.25" customHeight="1" x14ac:dyDescent="0.25">
      <c r="B41" s="30" t="s">
        <v>11</v>
      </c>
      <c r="C41" s="33">
        <v>569</v>
      </c>
      <c r="D41" s="33">
        <v>90514</v>
      </c>
      <c r="E41" s="33">
        <v>3663</v>
      </c>
      <c r="F41" s="36">
        <f>270830005.334378/1000000</f>
        <v>270.83000533437803</v>
      </c>
      <c r="G41" s="8"/>
    </row>
    <row r="42" spans="2:7" ht="8.25" customHeight="1" x14ac:dyDescent="0.25">
      <c r="B42" s="30" t="s">
        <v>14</v>
      </c>
      <c r="C42" s="33">
        <v>835</v>
      </c>
      <c r="D42" s="33">
        <v>138186</v>
      </c>
      <c r="E42" s="33">
        <v>5526.44</v>
      </c>
      <c r="F42" s="36">
        <f>444068852.76/1000000</f>
        <v>444.06885275999997</v>
      </c>
      <c r="G42" s="8"/>
    </row>
    <row r="43" spans="2:7" ht="8.25" customHeight="1" x14ac:dyDescent="0.25">
      <c r="B43" s="30"/>
      <c r="C43" s="33"/>
      <c r="D43" s="33"/>
      <c r="E43" s="33"/>
      <c r="F43" s="36"/>
      <c r="G43" s="8"/>
    </row>
    <row r="44" spans="2:7" ht="8.25" customHeight="1" x14ac:dyDescent="0.25">
      <c r="B44" s="30"/>
      <c r="C44" s="33"/>
      <c r="D44" s="33"/>
      <c r="E44" s="33"/>
      <c r="F44" s="36"/>
      <c r="G44" s="8"/>
    </row>
    <row r="45" spans="2:7" ht="8.25" customHeight="1" x14ac:dyDescent="0.25">
      <c r="B45" s="30"/>
      <c r="C45" s="33"/>
      <c r="D45" s="33"/>
      <c r="E45" s="33"/>
      <c r="F45" s="36"/>
      <c r="G45" s="8"/>
    </row>
    <row r="46" spans="2:7" ht="8.25" customHeight="1" x14ac:dyDescent="0.25">
      <c r="B46" s="30"/>
      <c r="C46" s="33"/>
      <c r="D46" s="33"/>
      <c r="E46" s="33"/>
      <c r="F46" s="36"/>
      <c r="G46" s="8"/>
    </row>
    <row r="47" spans="2:7" ht="8.25" customHeight="1" x14ac:dyDescent="0.25">
      <c r="B47" s="30"/>
      <c r="C47" s="33"/>
      <c r="D47" s="33"/>
      <c r="E47" s="33"/>
      <c r="F47" s="36"/>
      <c r="G47" s="8"/>
    </row>
    <row r="48" spans="2:7" ht="8.25" customHeight="1" x14ac:dyDescent="0.25">
      <c r="B48" s="30"/>
      <c r="C48" s="33"/>
      <c r="D48" s="33"/>
      <c r="E48" s="33"/>
      <c r="F48" s="36"/>
      <c r="G48" s="8"/>
    </row>
    <row r="49" spans="2:7" ht="8.25" customHeight="1" x14ac:dyDescent="0.25">
      <c r="B49" s="30"/>
      <c r="C49" s="33"/>
      <c r="D49" s="33"/>
      <c r="E49" s="33"/>
      <c r="F49" s="36"/>
      <c r="G49" s="8"/>
    </row>
    <row r="50" spans="2:7" ht="8.25" customHeight="1" x14ac:dyDescent="0.25">
      <c r="B50" s="30"/>
      <c r="C50" s="33"/>
      <c r="D50" s="33"/>
      <c r="E50" s="33"/>
      <c r="F50" s="36"/>
      <c r="G50" s="8"/>
    </row>
    <row r="51" spans="2:7" ht="8.25" customHeight="1" x14ac:dyDescent="0.25">
      <c r="B51" s="30"/>
      <c r="C51" s="33"/>
      <c r="D51" s="33"/>
      <c r="E51" s="33"/>
      <c r="F51" s="36"/>
      <c r="G51" s="8"/>
    </row>
    <row r="52" spans="2:7" ht="8.25" customHeight="1" x14ac:dyDescent="0.25">
      <c r="B52" s="30"/>
      <c r="C52" s="33"/>
      <c r="D52" s="33"/>
      <c r="E52" s="33"/>
      <c r="F52" s="36"/>
      <c r="G52" s="8"/>
    </row>
    <row r="53" spans="2:7" ht="8.25" customHeight="1" x14ac:dyDescent="0.25">
      <c r="B53" s="30"/>
      <c r="C53" s="33"/>
      <c r="D53" s="33"/>
      <c r="E53" s="33"/>
      <c r="F53" s="36"/>
      <c r="G53" s="8"/>
    </row>
    <row r="54" spans="2:7" ht="8.25" customHeight="1" x14ac:dyDescent="0.25">
      <c r="B54" s="30"/>
      <c r="C54" s="33"/>
      <c r="D54" s="33"/>
      <c r="E54" s="33"/>
      <c r="F54" s="36"/>
      <c r="G54" s="8"/>
    </row>
    <row r="55" spans="2:7" ht="8.25" customHeight="1" x14ac:dyDescent="0.25">
      <c r="B55" s="30"/>
      <c r="C55" s="33"/>
      <c r="D55" s="33"/>
      <c r="E55" s="33"/>
      <c r="F55" s="36"/>
      <c r="G55" s="8"/>
    </row>
    <row r="56" spans="2:7" ht="8.25" customHeight="1" x14ac:dyDescent="0.25">
      <c r="B56" s="30"/>
      <c r="C56" s="33"/>
      <c r="D56" s="33"/>
      <c r="E56" s="33"/>
      <c r="F56" s="36"/>
      <c r="G56" s="8"/>
    </row>
    <row r="57" spans="2:7" ht="8.25" customHeight="1" x14ac:dyDescent="0.25">
      <c r="B57" s="30"/>
      <c r="C57" s="33"/>
      <c r="D57" s="33"/>
      <c r="E57" s="33"/>
      <c r="F57" s="36"/>
      <c r="G57" s="8"/>
    </row>
    <row r="58" spans="2:7" ht="8.25" customHeight="1" x14ac:dyDescent="0.25">
      <c r="B58" s="30"/>
      <c r="C58" s="33"/>
      <c r="D58" s="33"/>
      <c r="E58" s="33"/>
      <c r="F58" s="36"/>
      <c r="G58" s="8"/>
    </row>
    <row r="59" spans="2:7" ht="8.25" customHeight="1" x14ac:dyDescent="0.25">
      <c r="B59" s="30"/>
      <c r="C59" s="33"/>
      <c r="D59" s="33"/>
      <c r="E59" s="33"/>
      <c r="F59" s="36"/>
      <c r="G59" s="8"/>
    </row>
    <row r="60" spans="2:7" ht="8.25" customHeight="1" x14ac:dyDescent="0.25">
      <c r="B60" s="30"/>
      <c r="C60" s="33"/>
      <c r="D60" s="33"/>
      <c r="E60" s="33"/>
      <c r="F60" s="36"/>
      <c r="G60" s="8"/>
    </row>
    <row r="61" spans="2:7" ht="8.25" customHeight="1" x14ac:dyDescent="0.25">
      <c r="B61" s="30"/>
      <c r="C61" s="33"/>
      <c r="D61" s="33"/>
      <c r="E61" s="33"/>
      <c r="F61" s="36"/>
      <c r="G61" s="8"/>
    </row>
    <row r="62" spans="2:7" ht="8.25" customHeight="1" x14ac:dyDescent="0.25">
      <c r="B62" s="30"/>
      <c r="C62" s="33"/>
      <c r="D62" s="33"/>
      <c r="E62" s="33"/>
      <c r="F62" s="36"/>
      <c r="G62" s="8"/>
    </row>
    <row r="63" spans="2:7" ht="8.25" customHeight="1" x14ac:dyDescent="0.25">
      <c r="B63" s="30"/>
      <c r="C63" s="33"/>
      <c r="D63" s="33"/>
      <c r="E63" s="33"/>
      <c r="F63" s="36"/>
      <c r="G63" s="8"/>
    </row>
    <row r="64" spans="2:7" ht="8.25" customHeight="1" x14ac:dyDescent="0.25">
      <c r="B64" s="30"/>
      <c r="C64" s="33"/>
      <c r="D64" s="33"/>
      <c r="E64" s="33"/>
      <c r="F64" s="36"/>
      <c r="G64" s="8"/>
    </row>
    <row r="65" spans="2:12" ht="8.25" customHeight="1" x14ac:dyDescent="0.25">
      <c r="B65" s="30"/>
      <c r="C65" s="33"/>
      <c r="D65" s="33"/>
      <c r="E65" s="33"/>
      <c r="F65" s="36"/>
      <c r="G65" s="8"/>
    </row>
    <row r="66" spans="2:12" ht="8.25" customHeight="1" x14ac:dyDescent="0.25">
      <c r="B66" s="30"/>
      <c r="C66" s="33"/>
      <c r="D66" s="33"/>
      <c r="E66" s="33"/>
      <c r="F66" s="36"/>
      <c r="G66" s="8"/>
    </row>
    <row r="67" spans="2:12" ht="8.25" customHeight="1" x14ac:dyDescent="0.25">
      <c r="B67" s="30"/>
      <c r="C67" s="33"/>
      <c r="D67" s="33"/>
      <c r="E67" s="33"/>
      <c r="F67" s="36"/>
      <c r="G67" s="8"/>
    </row>
    <row r="68" spans="2:12" ht="8.25" customHeight="1" x14ac:dyDescent="0.25">
      <c r="B68" s="30"/>
      <c r="C68" s="33"/>
      <c r="D68" s="33"/>
      <c r="E68" s="33"/>
      <c r="F68" s="36"/>
      <c r="G68" s="8"/>
    </row>
    <row r="69" spans="2:12" ht="8.25" customHeight="1" x14ac:dyDescent="0.25">
      <c r="B69" s="32"/>
      <c r="C69" s="38"/>
      <c r="D69" s="38"/>
      <c r="E69" s="38"/>
      <c r="F69" s="39"/>
      <c r="G69" s="8"/>
    </row>
    <row r="70" spans="2:12" ht="3.75" customHeight="1" x14ac:dyDescent="0.25">
      <c r="B70" s="22"/>
      <c r="C70" s="23"/>
      <c r="D70" s="23"/>
      <c r="E70" s="23"/>
      <c r="F70" s="24"/>
      <c r="G70" s="2"/>
      <c r="H70" s="2"/>
      <c r="I70" s="2"/>
      <c r="J70" s="2"/>
      <c r="K70" s="2"/>
      <c r="L70" s="2"/>
    </row>
    <row r="71" spans="2:12" ht="8.25" customHeight="1" x14ac:dyDescent="0.25">
      <c r="B71" s="13" t="s">
        <v>22</v>
      </c>
      <c r="C71" s="26"/>
      <c r="D71" s="27"/>
      <c r="E71" s="27"/>
      <c r="F71" s="25"/>
      <c r="G71" s="2"/>
      <c r="H71" s="2"/>
      <c r="I71" s="2"/>
      <c r="J71" s="2"/>
      <c r="K71" s="2"/>
      <c r="L71" s="2"/>
    </row>
    <row r="72" spans="2:12" ht="8.25" customHeight="1" x14ac:dyDescent="0.25">
      <c r="B72" s="13" t="s">
        <v>2</v>
      </c>
      <c r="C72" s="26"/>
      <c r="D72" s="27"/>
      <c r="E72" s="27"/>
      <c r="F72" s="25"/>
      <c r="G72" s="2"/>
      <c r="H72" s="2"/>
      <c r="I72" s="2"/>
      <c r="J72" s="2"/>
      <c r="K72" s="2"/>
      <c r="L72" s="2"/>
    </row>
    <row r="73" spans="2:12" ht="8.25" customHeight="1" x14ac:dyDescent="0.25">
      <c r="B73" s="13" t="s">
        <v>18</v>
      </c>
      <c r="C73" s="26"/>
      <c r="D73" s="27"/>
      <c r="E73" s="27"/>
      <c r="F73" s="25"/>
      <c r="G73" s="2"/>
      <c r="H73" s="2"/>
      <c r="I73" s="2"/>
      <c r="J73" s="2"/>
      <c r="K73" s="2"/>
      <c r="L73" s="2"/>
    </row>
    <row r="74" spans="2:12" ht="14.4" customHeight="1" x14ac:dyDescent="0.25">
      <c r="B74" s="13" t="s">
        <v>3</v>
      </c>
      <c r="C74" s="27"/>
      <c r="D74" s="47" t="s">
        <v>19</v>
      </c>
      <c r="E74" s="47"/>
      <c r="F74" s="47"/>
      <c r="G74" s="2"/>
      <c r="H74" s="2"/>
      <c r="I74" s="2"/>
      <c r="J74" s="2"/>
      <c r="K74" s="2"/>
      <c r="L74" s="2"/>
    </row>
    <row r="75" spans="2:12" ht="15.75" customHeight="1" x14ac:dyDescent="0.25">
      <c r="B75" s="12"/>
      <c r="G75" s="2"/>
      <c r="H75" s="2"/>
      <c r="I75" s="34"/>
      <c r="J75" s="2"/>
      <c r="K75" s="2"/>
      <c r="L75" s="2"/>
    </row>
    <row r="76" spans="2:12" ht="11.25" customHeight="1" x14ac:dyDescent="0.25">
      <c r="B76" s="10"/>
      <c r="C76" s="7"/>
      <c r="D76" s="45"/>
      <c r="E76" s="46"/>
      <c r="F76" s="46"/>
      <c r="G76" s="2"/>
      <c r="H76" s="2"/>
      <c r="I76" s="2"/>
      <c r="J76" s="2"/>
      <c r="K76" s="2"/>
      <c r="L76" s="2"/>
    </row>
    <row r="77" spans="2:12" ht="16.5" customHeight="1" x14ac:dyDescent="0.25">
      <c r="B77" s="10"/>
      <c r="C77" s="7"/>
      <c r="D77" s="7"/>
      <c r="E77" s="7"/>
      <c r="I77" s="35"/>
    </row>
    <row r="78" spans="2:12" ht="8.1" customHeight="1" x14ac:dyDescent="0.25">
      <c r="B78" s="9"/>
      <c r="C78" s="7"/>
      <c r="D78" s="7"/>
      <c r="E78" s="7"/>
    </row>
    <row r="79" spans="2:12" ht="7.5" hidden="1" customHeight="1" x14ac:dyDescent="0.25">
      <c r="B79" s="6"/>
      <c r="C79" s="7"/>
      <c r="D79" s="7"/>
      <c r="E79" s="7"/>
    </row>
    <row r="80" spans="2:12" ht="18" customHeight="1" x14ac:dyDescent="0.25">
      <c r="C80" s="7"/>
      <c r="D80" s="7"/>
      <c r="E80" s="11"/>
      <c r="I80" s="35"/>
    </row>
    <row r="81" spans="2:9" ht="3" hidden="1" customHeight="1" x14ac:dyDescent="0.25">
      <c r="B81" s="6"/>
      <c r="C81" s="7"/>
      <c r="D81" s="7"/>
      <c r="E81" s="7"/>
    </row>
    <row r="82" spans="2:9" x14ac:dyDescent="0.25">
      <c r="C82" s="9"/>
    </row>
    <row r="83" spans="2:9" x14ac:dyDescent="0.25">
      <c r="C83" s="10"/>
      <c r="I83" s="35"/>
    </row>
    <row r="84" spans="2:9" x14ac:dyDescent="0.25">
      <c r="C84" s="10"/>
    </row>
    <row r="85" spans="2:9" x14ac:dyDescent="0.25">
      <c r="C85" s="9"/>
    </row>
    <row r="86" spans="2:9" x14ac:dyDescent="0.25">
      <c r="C86" s="9"/>
    </row>
  </sheetData>
  <mergeCells count="7">
    <mergeCell ref="B6:B11"/>
    <mergeCell ref="D76:F76"/>
    <mergeCell ref="D74:F74"/>
    <mergeCell ref="C6:C11"/>
    <mergeCell ref="D6:D11"/>
    <mergeCell ref="E6:E11"/>
    <mergeCell ref="F6:F11"/>
  </mergeCells>
  <hyperlinks>
    <hyperlink ref="D74" r:id="rId1"/>
  </hyperlinks>
  <pageMargins left="0.98425196850393704" right="0.98425196850393704" top="1.5748031496062993" bottom="0.78740157480314965" header="3.937007874015748E-2" footer="0.98425196850393704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P276</vt:lpstr>
      <vt:lpstr>'P276'!Área_de_impresión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benjamin_gonzalez</cp:lastModifiedBy>
  <cp:lastPrinted>2014-08-10T22:34:18Z</cp:lastPrinted>
  <dcterms:created xsi:type="dcterms:W3CDTF">2000-12-12T17:17:16Z</dcterms:created>
  <dcterms:modified xsi:type="dcterms:W3CDTF">2014-08-21T17:50:18Z</dcterms:modified>
</cp:coreProperties>
</file>