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20" windowWidth="20730" windowHeight="8670" tabRatio="599"/>
  </bookViews>
  <sheets>
    <sheet name="NON 3 (3)" sheetId="477" r:id="rId1"/>
  </sheets>
  <definedNames>
    <definedName name="_Fill" hidden="1">#REF!</definedName>
    <definedName name="_Regression_Int" localSheetId="0" hidden="1">1</definedName>
    <definedName name="A_impresión_IM" localSheetId="0">'NON 3 (3)'!$B$2:$K$57</definedName>
    <definedName name="A_impresión_IM">#REF!</definedName>
    <definedName name="_xlnm.Print_Area" localSheetId="0">'NON 3 (3)'!$B$2:$L$49</definedName>
    <definedName name="DIFERENCIAS">#N/A</definedName>
    <definedName name="VARIABLES">#N/A</definedName>
  </definedNames>
  <calcPr calcId="145621"/>
</workbook>
</file>

<file path=xl/calcChain.xml><?xml version="1.0" encoding="utf-8"?>
<calcChain xmlns="http://schemas.openxmlformats.org/spreadsheetml/2006/main">
  <c r="J37" i="477" l="1"/>
  <c r="C37" i="477" l="1"/>
  <c r="D37" i="477"/>
  <c r="D36" i="477" l="1"/>
  <c r="C36" i="477" s="1"/>
  <c r="D35" i="477"/>
  <c r="C35" i="477" s="1"/>
  <c r="D34" i="477"/>
  <c r="C34" i="477" s="1"/>
  <c r="D31" i="477"/>
  <c r="C31" i="477" s="1"/>
  <c r="D30" i="477"/>
  <c r="C30" i="477" s="1"/>
  <c r="D28" i="477"/>
  <c r="C28" i="477" s="1"/>
  <c r="D26" i="477"/>
  <c r="C26" i="477" s="1"/>
  <c r="D25" i="477"/>
  <c r="C25" i="477" s="1"/>
  <c r="D24" i="477"/>
  <c r="C24" i="477" s="1"/>
  <c r="D23" i="477"/>
  <c r="C23" i="477" s="1"/>
  <c r="D22" i="477"/>
  <c r="C22" i="477" s="1"/>
  <c r="D20" i="477"/>
  <c r="C20" i="477" s="1"/>
  <c r="D19" i="477"/>
  <c r="C19" i="477" s="1"/>
  <c r="D18" i="477"/>
  <c r="C18" i="477" s="1"/>
  <c r="D17" i="477"/>
  <c r="C17" i="477" s="1"/>
  <c r="D16" i="477"/>
  <c r="C16" i="477" s="1"/>
  <c r="J20" i="477" l="1"/>
  <c r="J19" i="477"/>
  <c r="J18" i="477"/>
  <c r="J17" i="477"/>
  <c r="J16" i="477"/>
  <c r="J14" i="477"/>
  <c r="D14" i="477"/>
  <c r="C14" i="477" s="1"/>
  <c r="J35" i="477" l="1"/>
  <c r="J34" i="477"/>
  <c r="J32" i="477"/>
  <c r="E32" i="477"/>
  <c r="D32" i="477" s="1"/>
  <c r="C32" i="477" s="1"/>
  <c r="J31" i="477"/>
  <c r="J30" i="477"/>
  <c r="J29" i="477"/>
  <c r="E29" i="477"/>
  <c r="D29" i="477" s="1"/>
  <c r="C29" i="477" s="1"/>
  <c r="J28" i="477"/>
  <c r="J26" i="477"/>
  <c r="J25" i="477"/>
  <c r="J22" i="477"/>
  <c r="J23" i="477"/>
  <c r="J24" i="477"/>
</calcChain>
</file>

<file path=xl/sharedStrings.xml><?xml version="1.0" encoding="utf-8"?>
<sst xmlns="http://schemas.openxmlformats.org/spreadsheetml/2006/main" count="32" uniqueCount="30">
  <si>
    <t xml:space="preserve">  Derechos</t>
  </si>
  <si>
    <t>Otros</t>
  </si>
  <si>
    <t>buros</t>
  </si>
  <si>
    <t>mejoras</t>
  </si>
  <si>
    <t>Año</t>
  </si>
  <si>
    <t>Total</t>
  </si>
  <si>
    <t>Personas físicas</t>
  </si>
  <si>
    <t>Ingresos presupuestarios del Gobierno Federal y total de contribuyentes activos</t>
  </si>
  <si>
    <t>M1 Y SUS COMPONENTES</t>
  </si>
  <si>
    <t>(Miles)</t>
  </si>
  <si>
    <t>Ingresos presupuestarios (Millones de pesos)</t>
  </si>
  <si>
    <t>No tributarios</t>
  </si>
  <si>
    <t xml:space="preserve">  Contribuyentes activos</t>
  </si>
  <si>
    <t>Fuente: Cuenta de la Hacienda Pública Federal. Para el total de contribuyentes activos,  Servicio de Administración Tributaria.</t>
  </si>
  <si>
    <t>Nota: Las sumas pueden no coicidir con los totales, debido al redondeo de cifras.</t>
  </si>
  <si>
    <t>Personas morales</t>
  </si>
  <si>
    <t>Aprovechamientos</t>
  </si>
  <si>
    <t>Hidrocarburos</t>
  </si>
  <si>
    <t>Contribuciones</t>
  </si>
  <si>
    <t>de</t>
  </si>
  <si>
    <t>(Concluye)</t>
  </si>
  <si>
    <t>2/ En 2007, con igual fin, se incluye el Aprovechamiento sobre Rendimientos Excedentes derivado de la Ley de Ingresos de  2006,  mismo  que  en  la Ley de Ingresos de la Federación para 2007 se considera en las Contribuciones no Comprendidas.</t>
  </si>
  <si>
    <t>3/ Hasta 2003 corresponde a los contribuyentes activos obligados a presentar declaración. A partir de 2004 incluye el total de contribuyentes activos.</t>
  </si>
  <si>
    <t xml:space="preserve">Productos
</t>
  </si>
  <si>
    <t>1/ En 2006, con el fin de facilitar las comparaciones entre años de los ingresos tributarios y no tributarios, se incluyen los Derechos  pagados por PEMEX derivados del régimen fiscal vigente hasta 2005,  mismos que en la Ley de Ingresos de la Fede-</t>
  </si>
  <si>
    <t xml:space="preserve">      ración para 2006  se consideran en las Contribuciones no comprendidas.  En 2008, con igual  propósito, se incluyen el Fondo de Investigación Cientifica y Tecnológica en Materia de Energía, así como el Derecho Adicional  vigentes en 2007, junto</t>
  </si>
  <si>
    <t xml:space="preserve">       Fiscales  Anteriores  Pendientes  de Liquidación o de Pago. En 2009,  se incluye el Derecho  Adicional y sus Accesorios por actualización, mismo que en la Ley de Ingresos de la Federación para 2009 se considera en el artículo 1°  fracción  IV Con-</t>
  </si>
  <si>
    <t xml:space="preserve">      considera otros Accesorios de los Derechos a los Hidrocarburos.</t>
  </si>
  <si>
    <t xml:space="preserve">      con  los  Accesorios por actualización de este último, mismos que en la Ley de Ingresos de la Federación para 2008 se consideran en el Artículo 1° fracción IV Contribuciones no Comprendidas en las Fracciones Precedentes Causadas en Ejercicios  </t>
  </si>
  <si>
    <t xml:space="preserve">       tribuciones no Comprendidas en las Fracciones Precedentes Causadas en Ejercicios Fiscales Anteriores Pendientes de Liquidación o de Pago; asimismo, se incluyen otros Accesorios de los Derechos a los Hidrocarburos. En el periodo 2010-2013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</si>
</sst>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General_)"/>
    <numFmt numFmtId="165" formatCode="#,##0_);\-\ #,##0_)"/>
    <numFmt numFmtId="166" formatCode="#,##0__;\-\ #,##0__"/>
    <numFmt numFmtId="167" formatCode="#,##0.0__;\-\ ###0.0______\)"/>
    <numFmt numFmtId="168" formatCode="#\ ##0.0__;\-\ ###0.0__\)"/>
    <numFmt numFmtId="169" formatCode="###\ ##0.0__;\-\ ###0.0__\)"/>
    <numFmt numFmtId="170" formatCode="#,##0.0;\-\ ###0.0\)"/>
    <numFmt numFmtId="171" formatCode="###\ ##0.0;\-\ ###0.0\)"/>
    <numFmt numFmtId="173" formatCode="#,###,###.0"/>
  </numFmts>
  <fonts count="21">
    <font>
      <sz val="10"/>
      <name val="Arial"/>
    </font>
    <font>
      <sz val="10"/>
      <name val="Helv"/>
    </font>
    <font>
      <sz val="6"/>
      <name val="Helv"/>
    </font>
    <font>
      <sz val="6"/>
      <name val="Times New Roman"/>
      <family val="1"/>
    </font>
    <font>
      <sz val="10"/>
      <name val="Times New Roman"/>
      <family val="1"/>
    </font>
    <font>
      <b/>
      <sz val="6"/>
      <name val="Times New Roman"/>
      <family val="1"/>
    </font>
    <font>
      <sz val="9"/>
      <name val="Tms Rmn"/>
    </font>
    <font>
      <sz val="8"/>
      <name val="Arial"/>
      <family val="2"/>
    </font>
    <font>
      <sz val="14"/>
      <name val="Presidencia Base"/>
      <family val="3"/>
    </font>
    <font>
      <b/>
      <i/>
      <sz val="9"/>
      <name val="Presidencia Fina"/>
      <family val="3"/>
    </font>
    <font>
      <sz val="6"/>
      <name val="Presidencia Fina"/>
      <family val="3"/>
    </font>
    <font>
      <sz val="10"/>
      <name val="Presidencia Fina"/>
      <family val="3"/>
    </font>
    <font>
      <sz val="7.5"/>
      <name val="Presidencia Fina"/>
      <family val="3"/>
    </font>
    <font>
      <b/>
      <sz val="6"/>
      <name val="Presidencia Fina"/>
      <family val="3"/>
    </font>
    <font>
      <b/>
      <sz val="8.5"/>
      <name val="Soberana Sans Light"/>
      <family val="3"/>
    </font>
    <font>
      <sz val="6"/>
      <name val="Soberana Sans Light"/>
      <family val="3"/>
    </font>
    <font>
      <b/>
      <sz val="6"/>
      <name val="Soberana Sans Light"/>
      <family val="3"/>
    </font>
    <font>
      <sz val="5.5"/>
      <name val="Soberana Sans Light"/>
      <family val="3"/>
    </font>
    <font>
      <sz val="5"/>
      <name val="Soberana Sans Light"/>
      <family val="3"/>
    </font>
    <font>
      <b/>
      <sz val="5"/>
      <name val="Soberana Sans Light"/>
      <family val="3"/>
    </font>
    <font>
      <b/>
      <sz val="6"/>
      <name val="Presidencia Base"/>
      <family val="3"/>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15">
    <border>
      <left/>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style="thin">
        <color indexed="23"/>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s>
  <cellStyleXfs count="2">
    <xf numFmtId="0" fontId="0" fillId="0" borderId="0"/>
    <xf numFmtId="164" fontId="1" fillId="0" borderId="0"/>
  </cellStyleXfs>
  <cellXfs count="105">
    <xf numFmtId="0" fontId="0" fillId="0" borderId="0" xfId="0"/>
    <xf numFmtId="164" fontId="1" fillId="0" borderId="0" xfId="1"/>
    <xf numFmtId="164" fontId="2" fillId="0" borderId="0" xfId="1" applyFont="1" applyAlignment="1">
      <alignment horizontal="centerContinuous"/>
    </xf>
    <xf numFmtId="164" fontId="3" fillId="0" borderId="0" xfId="1" applyNumberFormat="1" applyFont="1" applyFill="1" applyBorder="1" applyAlignment="1" applyProtection="1">
      <alignment horizontal="center"/>
    </xf>
    <xf numFmtId="165" fontId="3" fillId="0" borderId="0" xfId="1" applyNumberFormat="1" applyFont="1" applyFill="1" applyBorder="1" applyProtection="1"/>
    <xf numFmtId="166" fontId="3" fillId="0" borderId="0" xfId="1" applyNumberFormat="1" applyFont="1" applyFill="1" applyBorder="1" applyProtection="1"/>
    <xf numFmtId="165" fontId="3" fillId="0" borderId="0" xfId="1" applyNumberFormat="1" applyFont="1" applyFill="1" applyBorder="1"/>
    <xf numFmtId="164" fontId="4" fillId="0" borderId="0" xfId="1" applyFont="1" applyFill="1" applyBorder="1"/>
    <xf numFmtId="166" fontId="3" fillId="0" borderId="0" xfId="1" applyNumberFormat="1" applyFont="1" applyFill="1" applyBorder="1"/>
    <xf numFmtId="164" fontId="3" fillId="0" borderId="0" xfId="1" applyNumberFormat="1" applyFont="1" applyFill="1" applyBorder="1" applyAlignment="1" applyProtection="1"/>
    <xf numFmtId="164" fontId="5" fillId="0" borderId="0" xfId="1" quotePrefix="1" applyNumberFormat="1" applyFont="1" applyFill="1" applyBorder="1" applyAlignment="1" applyProtection="1">
      <alignment horizontal="center"/>
    </xf>
    <xf numFmtId="165" fontId="3" fillId="0" borderId="0" xfId="1" applyNumberFormat="1" applyFont="1" applyBorder="1"/>
    <xf numFmtId="164" fontId="2" fillId="0" borderId="0" xfId="1" applyNumberFormat="1" applyFont="1" applyProtection="1"/>
    <xf numFmtId="164" fontId="2" fillId="0" borderId="0" xfId="1" applyFont="1"/>
    <xf numFmtId="164" fontId="6" fillId="0" borderId="0" xfId="1" applyFont="1" applyAlignment="1" applyProtection="1">
      <alignment horizontal="left"/>
    </xf>
    <xf numFmtId="164" fontId="1" fillId="0" borderId="0" xfId="1" applyProtection="1"/>
    <xf numFmtId="164" fontId="9" fillId="0" borderId="0" xfId="1" applyFont="1" applyAlignment="1" applyProtection="1">
      <alignment horizontal="left" vertical="center"/>
    </xf>
    <xf numFmtId="164" fontId="10" fillId="0" borderId="0" xfId="1" applyFont="1" applyAlignment="1">
      <alignment horizontal="centerContinuous"/>
    </xf>
    <xf numFmtId="164" fontId="11" fillId="0" borderId="0" xfId="1" applyFont="1"/>
    <xf numFmtId="164" fontId="10" fillId="0" borderId="0" xfId="1" applyFont="1" applyBorder="1" applyAlignment="1" applyProtection="1">
      <alignment horizontal="centerContinuous"/>
    </xf>
    <xf numFmtId="164" fontId="10" fillId="0" borderId="0" xfId="1" applyFont="1" applyBorder="1" applyAlignment="1">
      <alignment horizontal="centerContinuous"/>
    </xf>
    <xf numFmtId="164" fontId="8" fillId="0" borderId="0" xfId="1" applyFont="1" applyAlignment="1">
      <alignment horizontal="centerContinuous"/>
    </xf>
    <xf numFmtId="164" fontId="8" fillId="0" borderId="0" xfId="1" applyFont="1"/>
    <xf numFmtId="164" fontId="3" fillId="0" borderId="0" xfId="1" applyFont="1" applyBorder="1" applyAlignment="1">
      <alignment horizontal="left" vertical="center"/>
    </xf>
    <xf numFmtId="164" fontId="3" fillId="0" borderId="0" xfId="1" applyFont="1" applyAlignment="1">
      <alignment horizontal="left" vertical="center"/>
    </xf>
    <xf numFmtId="0" fontId="14" fillId="0" borderId="0" xfId="0" applyFont="1" applyFill="1" applyAlignment="1">
      <alignment horizontal="left"/>
    </xf>
    <xf numFmtId="0" fontId="17" fillId="0" borderId="0" xfId="0" applyFont="1" applyFill="1" applyBorder="1" applyAlignment="1"/>
    <xf numFmtId="164" fontId="17" fillId="0" borderId="0" xfId="1" applyNumberFormat="1" applyFont="1" applyFill="1" applyBorder="1" applyAlignment="1" applyProtection="1">
      <alignment horizontal="left"/>
    </xf>
    <xf numFmtId="164" fontId="12" fillId="3" borderId="3" xfId="1" applyFont="1" applyFill="1" applyBorder="1"/>
    <xf numFmtId="0" fontId="17" fillId="3" borderId="1" xfId="0" applyFont="1" applyFill="1" applyBorder="1" applyAlignment="1">
      <alignment horizontal="center" vertical="center"/>
    </xf>
    <xf numFmtId="164" fontId="17" fillId="3" borderId="1" xfId="1" applyFont="1" applyFill="1" applyBorder="1" applyAlignment="1"/>
    <xf numFmtId="164" fontId="17" fillId="3" borderId="1" xfId="1" applyNumberFormat="1" applyFont="1" applyFill="1" applyBorder="1" applyAlignment="1" applyProtection="1">
      <alignment horizontal="center"/>
    </xf>
    <xf numFmtId="164" fontId="13" fillId="0" borderId="3" xfId="1" applyFont="1" applyFill="1" applyBorder="1" applyAlignment="1">
      <alignment horizontal="center"/>
    </xf>
    <xf numFmtId="164" fontId="10" fillId="0" borderId="3" xfId="1" applyFont="1" applyFill="1" applyBorder="1" applyAlignment="1">
      <alignment horizontal="center"/>
    </xf>
    <xf numFmtId="164" fontId="11" fillId="0" borderId="3" xfId="1" applyFont="1" applyFill="1" applyBorder="1"/>
    <xf numFmtId="164" fontId="13" fillId="0" borderId="1" xfId="1" applyFont="1" applyFill="1" applyBorder="1" applyAlignment="1">
      <alignment horizontal="center"/>
    </xf>
    <xf numFmtId="164" fontId="10" fillId="0" borderId="1" xfId="1" applyFont="1" applyFill="1" applyBorder="1" applyAlignment="1">
      <alignment horizontal="center"/>
    </xf>
    <xf numFmtId="164" fontId="11" fillId="0" borderId="1" xfId="1" applyFont="1" applyFill="1" applyBorder="1"/>
    <xf numFmtId="169" fontId="18" fillId="0" borderId="1" xfId="0" applyNumberFormat="1" applyFont="1" applyFill="1" applyBorder="1" applyAlignment="1">
      <alignment vertical="center"/>
    </xf>
    <xf numFmtId="168" fontId="18" fillId="0" borderId="1" xfId="0" applyNumberFormat="1" applyFont="1" applyFill="1" applyBorder="1" applyAlignment="1">
      <alignment vertical="center"/>
    </xf>
    <xf numFmtId="169" fontId="18" fillId="2" borderId="1" xfId="0" applyNumberFormat="1" applyFont="1" applyFill="1" applyBorder="1" applyAlignment="1">
      <alignment vertical="center"/>
    </xf>
    <xf numFmtId="168" fontId="18" fillId="2" borderId="1" xfId="0" applyNumberFormat="1" applyFont="1" applyFill="1" applyBorder="1" applyAlignment="1">
      <alignment vertical="center"/>
    </xf>
    <xf numFmtId="165" fontId="10" fillId="0" borderId="2" xfId="1" applyNumberFormat="1" applyFont="1" applyFill="1" applyBorder="1" applyProtection="1"/>
    <xf numFmtId="166" fontId="10" fillId="0" borderId="2" xfId="1" applyNumberFormat="1" applyFont="1" applyFill="1" applyBorder="1" applyProtection="1"/>
    <xf numFmtId="165" fontId="10" fillId="0" borderId="2" xfId="1" applyNumberFormat="1" applyFont="1" applyFill="1" applyBorder="1"/>
    <xf numFmtId="164" fontId="11" fillId="0" borderId="2" xfId="1" applyFont="1" applyFill="1" applyBorder="1"/>
    <xf numFmtId="166" fontId="10" fillId="0" borderId="2" xfId="1" applyNumberFormat="1" applyFont="1" applyFill="1" applyBorder="1"/>
    <xf numFmtId="169" fontId="19" fillId="0" borderId="1" xfId="0" applyNumberFormat="1" applyFont="1" applyFill="1" applyBorder="1" applyAlignment="1">
      <alignment vertical="center"/>
    </xf>
    <xf numFmtId="164" fontId="20" fillId="0" borderId="1" xfId="1" applyFont="1" applyFill="1" applyBorder="1" applyAlignment="1">
      <alignment horizontal="center"/>
    </xf>
    <xf numFmtId="171" fontId="19" fillId="0" borderId="1" xfId="0" applyNumberFormat="1" applyFont="1" applyFill="1" applyBorder="1" applyAlignment="1">
      <alignment vertical="center"/>
    </xf>
    <xf numFmtId="170" fontId="18" fillId="0" borderId="1" xfId="0" applyNumberFormat="1" applyFont="1" applyFill="1" applyBorder="1" applyAlignment="1">
      <alignment vertical="center"/>
    </xf>
    <xf numFmtId="164" fontId="18" fillId="0" borderId="1" xfId="1" applyFont="1" applyFill="1" applyBorder="1" applyAlignment="1">
      <alignment vertical="center"/>
    </xf>
    <xf numFmtId="164" fontId="19" fillId="0" borderId="1" xfId="1" applyFont="1" applyFill="1" applyBorder="1" applyAlignment="1">
      <alignment vertical="center"/>
    </xf>
    <xf numFmtId="167" fontId="18" fillId="0" borderId="1" xfId="0" applyNumberFormat="1" applyFont="1" applyFill="1" applyBorder="1" applyAlignment="1">
      <alignment vertical="center"/>
    </xf>
    <xf numFmtId="165" fontId="18" fillId="0" borderId="1" xfId="1" applyNumberFormat="1" applyFont="1" applyFill="1" applyBorder="1" applyAlignment="1" applyProtection="1">
      <alignment vertical="center"/>
    </xf>
    <xf numFmtId="166" fontId="18" fillId="0" borderId="1" xfId="1" applyNumberFormat="1" applyFont="1" applyFill="1" applyBorder="1" applyAlignment="1">
      <alignment vertical="center"/>
    </xf>
    <xf numFmtId="166" fontId="18" fillId="0" borderId="1" xfId="1" applyNumberFormat="1" applyFont="1" applyFill="1" applyBorder="1" applyAlignment="1" applyProtection="1">
      <alignment vertical="center"/>
    </xf>
    <xf numFmtId="165" fontId="18" fillId="0" borderId="1" xfId="1" applyNumberFormat="1" applyFont="1" applyFill="1" applyBorder="1" applyAlignment="1">
      <alignment vertical="center"/>
    </xf>
    <xf numFmtId="164" fontId="15" fillId="0" borderId="0" xfId="1" applyFont="1" applyAlignment="1">
      <alignment horizontal="right"/>
    </xf>
    <xf numFmtId="166" fontId="17" fillId="0" borderId="0" xfId="1" applyNumberFormat="1" applyFont="1" applyFill="1" applyBorder="1" applyProtection="1"/>
    <xf numFmtId="164" fontId="17" fillId="0" borderId="0" xfId="1" applyFont="1" applyFill="1" applyBorder="1"/>
    <xf numFmtId="165" fontId="17" fillId="0" borderId="0" xfId="1" applyNumberFormat="1" applyFont="1" applyFill="1" applyBorder="1" applyProtection="1"/>
    <xf numFmtId="166" fontId="17" fillId="0" borderId="0" xfId="1" applyNumberFormat="1" applyFont="1" applyFill="1" applyBorder="1"/>
    <xf numFmtId="165" fontId="17" fillId="0" borderId="0" xfId="1" applyNumberFormat="1" applyFont="1" applyFill="1" applyBorder="1"/>
    <xf numFmtId="164" fontId="17" fillId="0" borderId="0" xfId="1" applyFont="1"/>
    <xf numFmtId="0" fontId="17" fillId="0" borderId="0" xfId="0" applyNumberFormat="1" applyFont="1" applyFill="1" applyBorder="1" applyAlignment="1"/>
    <xf numFmtId="164" fontId="17" fillId="0" borderId="0" xfId="1" applyNumberFormat="1" applyFont="1" applyFill="1" applyBorder="1" applyAlignment="1" applyProtection="1">
      <alignment horizont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164" fontId="17" fillId="3" borderId="2" xfId="1" applyNumberFormat="1" applyFont="1" applyFill="1" applyBorder="1" applyAlignment="1" applyProtection="1">
      <alignment horizontal="center"/>
    </xf>
    <xf numFmtId="164" fontId="12" fillId="3" borderId="1" xfId="1" applyFont="1" applyFill="1" applyBorder="1" applyAlignment="1"/>
    <xf numFmtId="164" fontId="15" fillId="3" borderId="3" xfId="1" applyFont="1" applyFill="1" applyBorder="1" applyAlignment="1">
      <alignment horizontal="center" vertical="center" wrapText="1"/>
    </xf>
    <xf numFmtId="164" fontId="15" fillId="3" borderId="1" xfId="1" applyFont="1" applyFill="1" applyBorder="1" applyAlignment="1">
      <alignment horizontal="center" vertical="center" wrapText="1"/>
    </xf>
    <xf numFmtId="164" fontId="15" fillId="3" borderId="2" xfId="1" applyFont="1" applyFill="1" applyBorder="1" applyAlignment="1">
      <alignment horizontal="center" vertical="center" wrapText="1"/>
    </xf>
    <xf numFmtId="49" fontId="15" fillId="3" borderId="10" xfId="0" quotePrefix="1" applyNumberFormat="1" applyFont="1" applyFill="1" applyBorder="1" applyAlignment="1">
      <alignment horizontal="center" vertical="center" wrapText="1"/>
    </xf>
    <xf numFmtId="49" fontId="15" fillId="3" borderId="4" xfId="0" quotePrefix="1" applyNumberFormat="1" applyFont="1" applyFill="1" applyBorder="1" applyAlignment="1">
      <alignment horizontal="center" vertical="center" wrapText="1"/>
    </xf>
    <xf numFmtId="49" fontId="15" fillId="3" borderId="5" xfId="0" quotePrefix="1" applyNumberFormat="1" applyFont="1" applyFill="1" applyBorder="1" applyAlignment="1">
      <alignment horizontal="center" vertical="center" wrapText="1"/>
    </xf>
    <xf numFmtId="49" fontId="15" fillId="3" borderId="11" xfId="0" quotePrefix="1" applyNumberFormat="1" applyFont="1" applyFill="1" applyBorder="1" applyAlignment="1">
      <alignment horizontal="center" vertical="center" wrapText="1"/>
    </xf>
    <xf numFmtId="49" fontId="15" fillId="3" borderId="0" xfId="0" quotePrefix="1" applyNumberFormat="1" applyFont="1" applyFill="1" applyBorder="1" applyAlignment="1">
      <alignment horizontal="center" vertical="center" wrapText="1"/>
    </xf>
    <xf numFmtId="49" fontId="15" fillId="3" borderId="6" xfId="0" quotePrefix="1" applyNumberFormat="1" applyFont="1" applyFill="1" applyBorder="1" applyAlignment="1">
      <alignment horizontal="center" vertical="center" wrapText="1"/>
    </xf>
    <xf numFmtId="49" fontId="15" fillId="3" borderId="9"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0" fontId="16"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9" fontId="15" fillId="3" borderId="3"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5" fillId="3" borderId="2" xfId="0" applyNumberFormat="1" applyFont="1" applyFill="1" applyBorder="1" applyAlignment="1">
      <alignment horizontal="center" vertical="center"/>
    </xf>
    <xf numFmtId="0" fontId="0" fillId="0" borderId="0" xfId="0" applyAlignment="1">
      <alignment vertical="top" textRotation="180"/>
    </xf>
    <xf numFmtId="49" fontId="16" fillId="3" borderId="3"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49" fontId="16" fillId="3" borderId="2" xfId="0" applyNumberFormat="1" applyFont="1" applyFill="1" applyBorder="1" applyAlignment="1">
      <alignment horizontal="center" vertical="center"/>
    </xf>
    <xf numFmtId="0" fontId="7" fillId="0" borderId="0" xfId="0" applyFont="1" applyBorder="1" applyAlignment="1">
      <alignment horizontal="right" vertical="top" textRotation="180"/>
    </xf>
    <xf numFmtId="173" fontId="19" fillId="0" borderId="1" xfId="0" applyNumberFormat="1" applyFont="1" applyFill="1" applyBorder="1" applyAlignment="1">
      <alignment vertical="center"/>
    </xf>
  </cellXfs>
  <cellStyles count="2">
    <cellStyle name="Normal" xfId="0" builtinId="0"/>
    <cellStyle name="Normal_m2ital"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808080"/>
      <color rgb="FFC0C0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0</xdr:rowOff>
    </xdr:from>
    <xdr:to>
      <xdr:col>3</xdr:col>
      <xdr:colOff>28575</xdr:colOff>
      <xdr:row>4</xdr:row>
      <xdr:rowOff>9525</xdr:rowOff>
    </xdr:to>
    <xdr:sp macro="" textlink="">
      <xdr:nvSpPr>
        <xdr:cNvPr id="2" name="Texto 23"/>
        <xdr:cNvSpPr txBox="1">
          <a:spLocks noChangeArrowheads="1"/>
        </xdr:cNvSpPr>
      </xdr:nvSpPr>
      <xdr:spPr bwMode="auto">
        <a:xfrm>
          <a:off x="6391275" y="942975"/>
          <a:ext cx="0" cy="9525"/>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3</xdr:col>
      <xdr:colOff>409575</xdr:colOff>
      <xdr:row>7</xdr:row>
      <xdr:rowOff>47625</xdr:rowOff>
    </xdr:from>
    <xdr:to>
      <xdr:col>3</xdr:col>
      <xdr:colOff>542925</xdr:colOff>
      <xdr:row>8</xdr:row>
      <xdr:rowOff>76200</xdr:rowOff>
    </xdr:to>
    <xdr:sp macro="" textlink="">
      <xdr:nvSpPr>
        <xdr:cNvPr id="7" name="Texto 23"/>
        <xdr:cNvSpPr txBox="1">
          <a:spLocks noChangeArrowheads="1"/>
        </xdr:cNvSpPr>
      </xdr:nvSpPr>
      <xdr:spPr bwMode="auto">
        <a:xfrm>
          <a:off x="6772275" y="1285875"/>
          <a:ext cx="47625" cy="152400"/>
        </a:xfrm>
        <a:prstGeom prst="rect">
          <a:avLst/>
        </a:prstGeom>
        <a:noFill/>
        <a:ln w="1">
          <a:noFill/>
          <a:miter lim="800000"/>
          <a:headEnd/>
          <a:tailEnd/>
        </a:ln>
      </xdr:spPr>
    </xdr:sp>
    <xdr:clientData/>
  </xdr:twoCellAnchor>
  <xdr:twoCellAnchor>
    <xdr:from>
      <xdr:col>3</xdr:col>
      <xdr:colOff>409575</xdr:colOff>
      <xdr:row>8</xdr:row>
      <xdr:rowOff>47625</xdr:rowOff>
    </xdr:from>
    <xdr:to>
      <xdr:col>3</xdr:col>
      <xdr:colOff>542925</xdr:colOff>
      <xdr:row>9</xdr:row>
      <xdr:rowOff>76200</xdr:rowOff>
    </xdr:to>
    <xdr:sp macro="" textlink="">
      <xdr:nvSpPr>
        <xdr:cNvPr id="12" name="Texto 23"/>
        <xdr:cNvSpPr txBox="1">
          <a:spLocks noChangeArrowheads="1"/>
        </xdr:cNvSpPr>
      </xdr:nvSpPr>
      <xdr:spPr bwMode="auto">
        <a:xfrm>
          <a:off x="6772275" y="1409700"/>
          <a:ext cx="47625" cy="152400"/>
        </a:xfrm>
        <a:prstGeom prst="rect">
          <a:avLst/>
        </a:prstGeom>
        <a:noFill/>
        <a:ln w="1">
          <a:noFill/>
          <a:miter lim="800000"/>
          <a:headEnd/>
          <a:tailEnd/>
        </a:ln>
      </xdr:spPr>
    </xdr:sp>
    <xdr:clientData/>
  </xdr:twoCellAnchor>
  <xdr:oneCellAnchor>
    <xdr:from>
      <xdr:col>4</xdr:col>
      <xdr:colOff>457271</xdr:colOff>
      <xdr:row>7</xdr:row>
      <xdr:rowOff>93784</xdr:rowOff>
    </xdr:from>
    <xdr:ext cx="280782" cy="189283"/>
    <xdr:sp macro="" textlink="">
      <xdr:nvSpPr>
        <xdr:cNvPr id="20" name="Text Box 140"/>
        <xdr:cNvSpPr txBox="1">
          <a:spLocks noChangeArrowheads="1"/>
        </xdr:cNvSpPr>
      </xdr:nvSpPr>
      <xdr:spPr bwMode="auto">
        <a:xfrm>
          <a:off x="3160906" y="1412630"/>
          <a:ext cx="280782" cy="189283"/>
        </a:xfrm>
        <a:prstGeom prst="rect">
          <a:avLst/>
        </a:prstGeom>
        <a:noFill/>
        <a:ln w="9525">
          <a:noFill/>
          <a:miter lim="800000"/>
          <a:headEnd/>
          <a:tailEnd/>
        </a:ln>
        <a:effectLst/>
      </xdr:spPr>
      <xdr:txBody>
        <a:bodyPr wrap="none" lIns="91440" tIns="45720" rIns="91440" bIns="45720" anchor="t" upright="1">
          <a:spAutoFit/>
        </a:bodyPr>
        <a:lstStyle/>
        <a:p>
          <a:pPr algn="l" rtl="0">
            <a:defRPr sz="1000"/>
          </a:pPr>
          <a:r>
            <a:rPr lang="es-MX" sz="700" b="0" i="0" u="none" strike="noStrike" baseline="0">
              <a:solidFill>
                <a:srgbClr val="000000"/>
              </a:solidFill>
              <a:latin typeface="Presidencia Fina"/>
            </a:rPr>
            <a:t> </a:t>
          </a:r>
          <a:r>
            <a:rPr lang="es-MX" sz="500" b="0" i="0" u="none" strike="noStrike" baseline="0">
              <a:solidFill>
                <a:srgbClr val="000000"/>
              </a:solidFill>
              <a:latin typeface="Soberana Sans Light" pitchFamily="50" charset="0"/>
            </a:rPr>
            <a:t>1/</a:t>
          </a:r>
        </a:p>
      </xdr:txBody>
    </xdr:sp>
    <xdr:clientData/>
  </xdr:oneCellAnchor>
  <xdr:oneCellAnchor>
    <xdr:from>
      <xdr:col>7</xdr:col>
      <xdr:colOff>583959</xdr:colOff>
      <xdr:row>7</xdr:row>
      <xdr:rowOff>10989</xdr:rowOff>
    </xdr:from>
    <xdr:ext cx="280782" cy="189283"/>
    <xdr:sp macro="" textlink="">
      <xdr:nvSpPr>
        <xdr:cNvPr id="22" name="Text Box 142"/>
        <xdr:cNvSpPr txBox="1">
          <a:spLocks noChangeArrowheads="1"/>
        </xdr:cNvSpPr>
      </xdr:nvSpPr>
      <xdr:spPr bwMode="auto">
        <a:xfrm>
          <a:off x="5287844" y="1329835"/>
          <a:ext cx="280782" cy="189283"/>
        </a:xfrm>
        <a:prstGeom prst="rect">
          <a:avLst/>
        </a:prstGeom>
        <a:noFill/>
        <a:ln w="9525">
          <a:noFill/>
          <a:miter lim="800000"/>
          <a:headEnd/>
          <a:tailEnd/>
        </a:ln>
        <a:effectLst/>
      </xdr:spPr>
      <xdr:txBody>
        <a:bodyPr wrap="none" lIns="91440" tIns="45720" rIns="91440" bIns="45720" anchor="t" upright="1">
          <a:spAutoFit/>
        </a:bodyPr>
        <a:lstStyle/>
        <a:p>
          <a:pPr algn="l" rtl="0">
            <a:defRPr sz="1000"/>
          </a:pPr>
          <a:r>
            <a:rPr lang="es-MX" sz="700" b="0" i="0" u="none" strike="noStrike" baseline="0">
              <a:solidFill>
                <a:srgbClr val="000000"/>
              </a:solidFill>
              <a:latin typeface="Presidencia Fina"/>
            </a:rPr>
            <a:t> </a:t>
          </a:r>
          <a:r>
            <a:rPr lang="es-MX" sz="500" b="0" i="0" u="none" strike="noStrike" baseline="0">
              <a:solidFill>
                <a:srgbClr val="000000"/>
              </a:solidFill>
              <a:latin typeface="Soberana Sans Light" pitchFamily="50" charset="0"/>
            </a:rPr>
            <a:t>2/</a:t>
          </a:r>
        </a:p>
      </xdr:txBody>
    </xdr:sp>
    <xdr:clientData/>
  </xdr:oneCellAnchor>
  <xdr:oneCellAnchor>
    <xdr:from>
      <xdr:col>10</xdr:col>
      <xdr:colOff>378163</xdr:colOff>
      <xdr:row>5</xdr:row>
      <xdr:rowOff>1755</xdr:rowOff>
    </xdr:from>
    <xdr:ext cx="280782" cy="189283"/>
    <xdr:sp macro="" textlink="">
      <xdr:nvSpPr>
        <xdr:cNvPr id="23" name="Text Box 142"/>
        <xdr:cNvSpPr txBox="1">
          <a:spLocks noChangeArrowheads="1"/>
        </xdr:cNvSpPr>
      </xdr:nvSpPr>
      <xdr:spPr bwMode="auto">
        <a:xfrm>
          <a:off x="7258144" y="1108120"/>
          <a:ext cx="280782" cy="189283"/>
        </a:xfrm>
        <a:prstGeom prst="rect">
          <a:avLst/>
        </a:prstGeom>
        <a:noFill/>
        <a:ln w="9525">
          <a:noFill/>
          <a:miter lim="800000"/>
          <a:headEnd/>
          <a:tailEnd/>
        </a:ln>
        <a:effectLst/>
      </xdr:spPr>
      <xdr:txBody>
        <a:bodyPr wrap="none" lIns="91440" tIns="45720" rIns="91440" bIns="45720" anchor="t" upright="1">
          <a:spAutoFit/>
        </a:bodyPr>
        <a:lstStyle/>
        <a:p>
          <a:pPr algn="l" rtl="0">
            <a:defRPr sz="1000"/>
          </a:pPr>
          <a:r>
            <a:rPr lang="es-MX" sz="700" b="0" i="0" u="none" strike="noStrike" baseline="0">
              <a:solidFill>
                <a:srgbClr val="000000"/>
              </a:solidFill>
              <a:latin typeface="Presidencia Fina"/>
            </a:rPr>
            <a:t> </a:t>
          </a:r>
          <a:r>
            <a:rPr lang="es-MX" sz="500" b="0" i="0" u="none" strike="noStrike" baseline="0">
              <a:solidFill>
                <a:srgbClr val="000000"/>
              </a:solidFill>
              <a:latin typeface="Soberana Sans Light" pitchFamily="50" charset="0"/>
            </a:rPr>
            <a:t>3/</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2"/>
  <dimension ref="B1:O219"/>
  <sheetViews>
    <sheetView showGridLines="0" tabSelected="1" zoomScale="130" zoomScaleNormal="130" workbookViewId="0">
      <selection activeCell="C14" sqref="C14:C37"/>
    </sheetView>
  </sheetViews>
  <sheetFormatPr baseColWidth="10" defaultColWidth="9.7109375" defaultRowHeight="12.75"/>
  <cols>
    <col min="1" max="1" width="11.85546875" style="1" customWidth="1"/>
    <col min="2" max="2" width="9.42578125" style="1" customWidth="1"/>
    <col min="3" max="3" width="9.7109375" style="1" customWidth="1"/>
    <col min="4" max="4" width="9.5703125" style="1" customWidth="1"/>
    <col min="5" max="7" width="10" style="1" customWidth="1"/>
    <col min="8" max="8" width="11.85546875" style="1" customWidth="1"/>
    <col min="9" max="9" width="10.7109375" style="1" customWidth="1"/>
    <col min="10" max="10" width="10" style="1" customWidth="1"/>
    <col min="11" max="11" width="10.28515625" style="1" customWidth="1"/>
    <col min="12" max="12" width="10.7109375" style="1" customWidth="1"/>
    <col min="13" max="13" width="3.140625" style="1" customWidth="1"/>
    <col min="14" max="14" width="3" style="1" customWidth="1"/>
    <col min="15" max="16384" width="9.7109375" style="1"/>
  </cols>
  <sheetData>
    <row r="1" spans="2:14" ht="51.95" customHeight="1"/>
    <row r="2" spans="2:14" s="22" customFormat="1" ht="16.5" customHeight="1">
      <c r="B2" s="25" t="s">
        <v>7</v>
      </c>
      <c r="C2" s="21"/>
      <c r="D2" s="21"/>
      <c r="E2" s="21"/>
      <c r="F2" s="21"/>
      <c r="G2" s="21"/>
      <c r="H2" s="21"/>
      <c r="I2" s="21"/>
      <c r="J2" s="21"/>
      <c r="K2" s="21"/>
      <c r="N2" s="103"/>
    </row>
    <row r="3" spans="2:14" ht="9" customHeight="1">
      <c r="B3" s="16"/>
      <c r="C3" s="17"/>
      <c r="D3" s="17"/>
      <c r="E3" s="17"/>
      <c r="F3" s="17"/>
      <c r="G3" s="17"/>
      <c r="H3" s="17"/>
      <c r="I3" s="17"/>
      <c r="J3" s="17"/>
      <c r="K3" s="17"/>
      <c r="L3" s="58" t="s">
        <v>20</v>
      </c>
      <c r="N3" s="99"/>
    </row>
    <row r="4" spans="2:14" ht="2.25" customHeight="1">
      <c r="B4" s="19"/>
      <c r="C4" s="20"/>
      <c r="D4" s="20"/>
      <c r="E4" s="20"/>
      <c r="F4" s="20"/>
      <c r="G4" s="20"/>
      <c r="H4" s="20"/>
      <c r="I4" s="20"/>
      <c r="J4" s="20"/>
      <c r="K4" s="20"/>
      <c r="L4" s="18"/>
      <c r="N4" s="99"/>
    </row>
    <row r="5" spans="2:14" ht="6.95" customHeight="1">
      <c r="B5" s="71" t="s">
        <v>4</v>
      </c>
      <c r="C5" s="92" t="s">
        <v>10</v>
      </c>
      <c r="D5" s="92"/>
      <c r="E5" s="92"/>
      <c r="F5" s="92"/>
      <c r="G5" s="92"/>
      <c r="H5" s="92"/>
      <c r="I5" s="93"/>
      <c r="J5" s="74" t="s">
        <v>12</v>
      </c>
      <c r="K5" s="75"/>
      <c r="L5" s="76"/>
      <c r="N5" s="99"/>
    </row>
    <row r="6" spans="2:14" ht="6.95" customHeight="1">
      <c r="B6" s="72"/>
      <c r="C6" s="94"/>
      <c r="D6" s="94"/>
      <c r="E6" s="94"/>
      <c r="F6" s="94"/>
      <c r="G6" s="94"/>
      <c r="H6" s="94"/>
      <c r="I6" s="95"/>
      <c r="J6" s="77"/>
      <c r="K6" s="78"/>
      <c r="L6" s="79"/>
      <c r="N6" s="99"/>
    </row>
    <row r="7" spans="2:14" ht="9.75" customHeight="1">
      <c r="B7" s="72"/>
      <c r="C7" s="86" t="s">
        <v>11</v>
      </c>
      <c r="D7" s="87"/>
      <c r="E7" s="87"/>
      <c r="F7" s="87"/>
      <c r="G7" s="87"/>
      <c r="H7" s="87"/>
      <c r="I7" s="88"/>
      <c r="J7" s="80" t="s">
        <v>9</v>
      </c>
      <c r="K7" s="81"/>
      <c r="L7" s="82"/>
      <c r="N7" s="99"/>
    </row>
    <row r="8" spans="2:14" ht="9.75" customHeight="1">
      <c r="B8" s="72"/>
      <c r="C8" s="83" t="s">
        <v>5</v>
      </c>
      <c r="D8" s="86" t="s">
        <v>0</v>
      </c>
      <c r="E8" s="87"/>
      <c r="F8" s="88"/>
      <c r="G8" s="89" t="s">
        <v>23</v>
      </c>
      <c r="H8" s="96" t="s">
        <v>16</v>
      </c>
      <c r="I8" s="67" t="s">
        <v>18</v>
      </c>
      <c r="J8" s="100" t="s">
        <v>5</v>
      </c>
      <c r="K8" s="96" t="s">
        <v>6</v>
      </c>
      <c r="L8" s="96" t="s">
        <v>15</v>
      </c>
      <c r="N8" s="99"/>
    </row>
    <row r="9" spans="2:14" ht="9.75" customHeight="1">
      <c r="B9" s="72"/>
      <c r="C9" s="84"/>
      <c r="D9" s="83" t="s">
        <v>5</v>
      </c>
      <c r="E9" s="89" t="s">
        <v>17</v>
      </c>
      <c r="F9" s="89" t="s">
        <v>1</v>
      </c>
      <c r="G9" s="90"/>
      <c r="H9" s="97"/>
      <c r="I9" s="67" t="s">
        <v>19</v>
      </c>
      <c r="J9" s="101"/>
      <c r="K9" s="97"/>
      <c r="L9" s="97"/>
      <c r="N9" s="99"/>
    </row>
    <row r="10" spans="2:14" ht="9.75" customHeight="1">
      <c r="B10" s="73"/>
      <c r="C10" s="85"/>
      <c r="D10" s="85"/>
      <c r="E10" s="91" t="s">
        <v>2</v>
      </c>
      <c r="F10" s="91"/>
      <c r="G10" s="91"/>
      <c r="H10" s="98"/>
      <c r="I10" s="68" t="s">
        <v>3</v>
      </c>
      <c r="J10" s="102"/>
      <c r="K10" s="98"/>
      <c r="L10" s="98"/>
      <c r="N10" s="99"/>
    </row>
    <row r="11" spans="2:14" ht="1.5" customHeight="1">
      <c r="B11" s="28"/>
      <c r="C11" s="32"/>
      <c r="D11" s="32"/>
      <c r="E11" s="33"/>
      <c r="F11" s="33"/>
      <c r="G11" s="33"/>
      <c r="H11" s="33"/>
      <c r="I11" s="33"/>
      <c r="J11" s="32"/>
      <c r="K11" s="33"/>
      <c r="L11" s="34"/>
      <c r="N11" s="99"/>
    </row>
    <row r="12" spans="2:14" ht="1.5" customHeight="1">
      <c r="B12" s="70"/>
      <c r="C12" s="35"/>
      <c r="D12" s="35"/>
      <c r="E12" s="36"/>
      <c r="F12" s="36"/>
      <c r="G12" s="36"/>
      <c r="H12" s="36"/>
      <c r="I12" s="36"/>
      <c r="J12" s="35"/>
      <c r="K12" s="36"/>
      <c r="L12" s="37"/>
      <c r="N12" s="99"/>
    </row>
    <row r="13" spans="2:14" ht="1.5" customHeight="1">
      <c r="B13" s="70"/>
      <c r="C13" s="48"/>
      <c r="D13" s="35"/>
      <c r="E13" s="36"/>
      <c r="F13" s="36"/>
      <c r="G13" s="36"/>
      <c r="H13" s="36"/>
      <c r="I13" s="36"/>
      <c r="J13" s="35"/>
      <c r="K13" s="36"/>
      <c r="L13" s="37"/>
      <c r="N13" s="99"/>
    </row>
    <row r="14" spans="2:14" ht="9.9499999999999993" customHeight="1">
      <c r="B14" s="29">
        <v>1994</v>
      </c>
      <c r="C14" s="104">
        <f t="shared" ref="C14:C35" si="0">SUM(D14+G14+H14+I14)</f>
        <v>59784.899999999994</v>
      </c>
      <c r="D14" s="49">
        <f t="shared" ref="D14:D35" si="1">SUM(E14:F14)</f>
        <v>35275.300000000003</v>
      </c>
      <c r="E14" s="38">
        <v>30879.5</v>
      </c>
      <c r="F14" s="38">
        <v>4395.8</v>
      </c>
      <c r="G14" s="38">
        <v>3422.1</v>
      </c>
      <c r="H14" s="38">
        <v>21087.3</v>
      </c>
      <c r="I14" s="50">
        <v>0.2</v>
      </c>
      <c r="J14" s="47">
        <f t="shared" ref="J14:J20" si="2">SUM(K14:L14)</f>
        <v>5647.2</v>
      </c>
      <c r="K14" s="38">
        <v>5264.5</v>
      </c>
      <c r="L14" s="39">
        <v>382.7</v>
      </c>
      <c r="N14" s="99"/>
    </row>
    <row r="15" spans="2:14" ht="3" customHeight="1">
      <c r="B15" s="29"/>
      <c r="C15" s="104"/>
      <c r="D15" s="47"/>
      <c r="E15" s="51"/>
      <c r="F15" s="51"/>
      <c r="G15" s="51"/>
      <c r="H15" s="51"/>
      <c r="I15" s="51"/>
      <c r="J15" s="47"/>
      <c r="K15" s="51"/>
      <c r="L15" s="51"/>
      <c r="N15" s="99"/>
    </row>
    <row r="16" spans="2:14" ht="9.9499999999999993" customHeight="1">
      <c r="B16" s="29">
        <v>1995</v>
      </c>
      <c r="C16" s="104">
        <f t="shared" si="0"/>
        <v>109838.7</v>
      </c>
      <c r="D16" s="49">
        <f t="shared" si="1"/>
        <v>69709.899999999994</v>
      </c>
      <c r="E16" s="38">
        <v>64474.5</v>
      </c>
      <c r="F16" s="38">
        <v>5235.3999999999996</v>
      </c>
      <c r="G16" s="38">
        <v>8804.9</v>
      </c>
      <c r="H16" s="38">
        <v>31313.1</v>
      </c>
      <c r="I16" s="53">
        <v>10.8</v>
      </c>
      <c r="J16" s="47">
        <f t="shared" si="2"/>
        <v>5439.9</v>
      </c>
      <c r="K16" s="38">
        <v>5064.7</v>
      </c>
      <c r="L16" s="39">
        <v>375.2</v>
      </c>
      <c r="N16" s="99"/>
    </row>
    <row r="17" spans="2:14" ht="9.9499999999999993" customHeight="1">
      <c r="B17" s="29">
        <v>1996</v>
      </c>
      <c r="C17" s="104">
        <f t="shared" si="0"/>
        <v>166559.79999999999</v>
      </c>
      <c r="D17" s="49">
        <f t="shared" si="1"/>
        <v>113299</v>
      </c>
      <c r="E17" s="38">
        <v>106104.4</v>
      </c>
      <c r="F17" s="38">
        <v>7194.6</v>
      </c>
      <c r="G17" s="38">
        <v>7147.4</v>
      </c>
      <c r="H17" s="38">
        <v>46107.6</v>
      </c>
      <c r="I17" s="53">
        <v>5.8</v>
      </c>
      <c r="J17" s="47">
        <f t="shared" si="2"/>
        <v>5599</v>
      </c>
      <c r="K17" s="38">
        <v>5202.2</v>
      </c>
      <c r="L17" s="39">
        <v>396.8</v>
      </c>
      <c r="N17" s="99"/>
    </row>
    <row r="18" spans="2:14" ht="9.9499999999999993" customHeight="1">
      <c r="B18" s="29">
        <v>1997</v>
      </c>
      <c r="C18" s="104">
        <f t="shared" si="0"/>
        <v>196126.7</v>
      </c>
      <c r="D18" s="49">
        <f t="shared" si="1"/>
        <v>131589.79999999999</v>
      </c>
      <c r="E18" s="38">
        <v>122237.5</v>
      </c>
      <c r="F18" s="38">
        <v>9352.2999999999993</v>
      </c>
      <c r="G18" s="38">
        <v>8442.6</v>
      </c>
      <c r="H18" s="38">
        <v>56064.800000000003</v>
      </c>
      <c r="I18" s="53">
        <v>29.5</v>
      </c>
      <c r="J18" s="47">
        <f t="shared" si="2"/>
        <v>5981.1</v>
      </c>
      <c r="K18" s="38">
        <v>5548.3</v>
      </c>
      <c r="L18" s="39">
        <v>432.8</v>
      </c>
      <c r="N18" s="99"/>
    </row>
    <row r="19" spans="2:14" ht="9.9499999999999993" customHeight="1">
      <c r="B19" s="29">
        <v>1998</v>
      </c>
      <c r="C19" s="104">
        <f t="shared" si="0"/>
        <v>140950.5</v>
      </c>
      <c r="D19" s="49">
        <f t="shared" si="1"/>
        <v>105004.8</v>
      </c>
      <c r="E19" s="38">
        <v>88778</v>
      </c>
      <c r="F19" s="38">
        <v>16226.8</v>
      </c>
      <c r="G19" s="38">
        <v>12013.5</v>
      </c>
      <c r="H19" s="38">
        <v>23913.200000000001</v>
      </c>
      <c r="I19" s="53">
        <v>19</v>
      </c>
      <c r="J19" s="47">
        <f t="shared" si="2"/>
        <v>6343</v>
      </c>
      <c r="K19" s="38">
        <v>5875.6</v>
      </c>
      <c r="L19" s="39">
        <v>467.4</v>
      </c>
      <c r="N19" s="99"/>
    </row>
    <row r="20" spans="2:14" ht="9.9499999999999993" customHeight="1">
      <c r="B20" s="29">
        <v>1999</v>
      </c>
      <c r="C20" s="104">
        <f t="shared" si="0"/>
        <v>152665.70000000001</v>
      </c>
      <c r="D20" s="49">
        <f t="shared" si="1"/>
        <v>106373.1</v>
      </c>
      <c r="E20" s="38">
        <v>90465</v>
      </c>
      <c r="F20" s="38">
        <v>15908.1</v>
      </c>
      <c r="G20" s="38">
        <v>7854.3</v>
      </c>
      <c r="H20" s="38">
        <v>38416</v>
      </c>
      <c r="I20" s="53">
        <v>22.3</v>
      </c>
      <c r="J20" s="47">
        <f t="shared" si="2"/>
        <v>6843.2</v>
      </c>
      <c r="K20" s="38">
        <v>6337</v>
      </c>
      <c r="L20" s="39">
        <v>506.2</v>
      </c>
      <c r="N20" s="99"/>
    </row>
    <row r="21" spans="2:14" ht="3" customHeight="1">
      <c r="B21" s="30"/>
      <c r="C21" s="104"/>
      <c r="D21" s="49"/>
      <c r="E21" s="51"/>
      <c r="F21" s="51"/>
      <c r="G21" s="51"/>
      <c r="H21" s="51"/>
      <c r="I21" s="51"/>
      <c r="J21" s="52"/>
      <c r="K21" s="51"/>
      <c r="L21" s="51"/>
      <c r="N21" s="99"/>
    </row>
    <row r="22" spans="2:14" ht="9.9499999999999993" customHeight="1">
      <c r="B22" s="29">
        <v>2000</v>
      </c>
      <c r="C22" s="104">
        <f t="shared" si="0"/>
        <v>286564.30000000005</v>
      </c>
      <c r="D22" s="49">
        <f t="shared" si="1"/>
        <v>210955.2</v>
      </c>
      <c r="E22" s="38">
        <v>196143.2</v>
      </c>
      <c r="F22" s="38">
        <v>14812</v>
      </c>
      <c r="G22" s="38">
        <v>7261.4</v>
      </c>
      <c r="H22" s="38">
        <v>68323.3</v>
      </c>
      <c r="I22" s="53">
        <v>24.4</v>
      </c>
      <c r="J22" s="47">
        <f>SUM(K22:L22)</f>
        <v>7003.4</v>
      </c>
      <c r="K22" s="38">
        <v>6500.2</v>
      </c>
      <c r="L22" s="39">
        <v>503.2</v>
      </c>
      <c r="N22" s="99"/>
    </row>
    <row r="23" spans="2:14" ht="9.9499999999999993" customHeight="1">
      <c r="B23" s="29">
        <v>2001</v>
      </c>
      <c r="C23" s="104">
        <f t="shared" si="0"/>
        <v>284244.30000000005</v>
      </c>
      <c r="D23" s="49">
        <f t="shared" si="1"/>
        <v>203751.80000000002</v>
      </c>
      <c r="E23" s="38">
        <v>187606.7</v>
      </c>
      <c r="F23" s="38">
        <v>16145.1</v>
      </c>
      <c r="G23" s="38">
        <v>6620.6</v>
      </c>
      <c r="H23" s="38">
        <v>73845.2</v>
      </c>
      <c r="I23" s="53">
        <v>26.7</v>
      </c>
      <c r="J23" s="47">
        <f>SUM(K23:L23)</f>
        <v>7148.8</v>
      </c>
      <c r="K23" s="38">
        <v>6645.3</v>
      </c>
      <c r="L23" s="39">
        <v>503.5</v>
      </c>
    </row>
    <row r="24" spans="2:14" ht="9.9499999999999993" customHeight="1">
      <c r="B24" s="29">
        <v>2002</v>
      </c>
      <c r="C24" s="104">
        <f t="shared" si="0"/>
        <v>261069.7</v>
      </c>
      <c r="D24" s="49">
        <f t="shared" si="1"/>
        <v>159097.30000000002</v>
      </c>
      <c r="E24" s="38">
        <v>140495.70000000001</v>
      </c>
      <c r="F24" s="38">
        <v>18601.599999999999</v>
      </c>
      <c r="G24" s="38">
        <v>5237.1000000000004</v>
      </c>
      <c r="H24" s="38">
        <v>96706.4</v>
      </c>
      <c r="I24" s="53">
        <v>28.9</v>
      </c>
      <c r="J24" s="47">
        <f>SUM(K24:L24)</f>
        <v>7557.7</v>
      </c>
      <c r="K24" s="38">
        <v>7019.9</v>
      </c>
      <c r="L24" s="39">
        <v>537.79999999999995</v>
      </c>
    </row>
    <row r="25" spans="2:14" ht="9.9499999999999993" customHeight="1">
      <c r="B25" s="29">
        <v>2003</v>
      </c>
      <c r="C25" s="104">
        <f t="shared" si="0"/>
        <v>364939.8</v>
      </c>
      <c r="D25" s="49">
        <f t="shared" si="1"/>
        <v>269982.7</v>
      </c>
      <c r="E25" s="38">
        <v>250744.3</v>
      </c>
      <c r="F25" s="38">
        <v>19238.400000000001</v>
      </c>
      <c r="G25" s="38">
        <v>5153.7</v>
      </c>
      <c r="H25" s="38">
        <v>89774.8</v>
      </c>
      <c r="I25" s="53">
        <v>28.6</v>
      </c>
      <c r="J25" s="47">
        <f>SUM(K25:L25)</f>
        <v>7745.8</v>
      </c>
      <c r="K25" s="38">
        <v>7215.2</v>
      </c>
      <c r="L25" s="39">
        <v>530.6</v>
      </c>
    </row>
    <row r="26" spans="2:14" ht="9.9499999999999993" customHeight="1">
      <c r="B26" s="29">
        <v>2004</v>
      </c>
      <c r="C26" s="104">
        <f t="shared" si="0"/>
        <v>500825.4</v>
      </c>
      <c r="D26" s="49">
        <f t="shared" si="1"/>
        <v>370973.2</v>
      </c>
      <c r="E26" s="38">
        <v>354381.8</v>
      </c>
      <c r="F26" s="38">
        <v>16591.400000000001</v>
      </c>
      <c r="G26" s="38">
        <v>5406.5</v>
      </c>
      <c r="H26" s="38">
        <v>124415.8</v>
      </c>
      <c r="I26" s="53">
        <v>29.9</v>
      </c>
      <c r="J26" s="47">
        <f>SUM(K26:L26)</f>
        <v>10593.1</v>
      </c>
      <c r="K26" s="38">
        <v>10016</v>
      </c>
      <c r="L26" s="39">
        <v>577.1</v>
      </c>
    </row>
    <row r="27" spans="2:14" ht="3" customHeight="1">
      <c r="B27" s="29"/>
      <c r="C27" s="104"/>
      <c r="D27" s="49"/>
      <c r="E27" s="38"/>
      <c r="F27" s="38"/>
      <c r="G27" s="38"/>
      <c r="H27" s="38"/>
      <c r="I27" s="53"/>
      <c r="J27" s="47"/>
      <c r="K27" s="38"/>
      <c r="L27" s="39"/>
    </row>
    <row r="28" spans="2:14" ht="9.9499999999999993" customHeight="1">
      <c r="B28" s="29">
        <v>2005</v>
      </c>
      <c r="C28" s="104">
        <f t="shared" si="0"/>
        <v>601994</v>
      </c>
      <c r="D28" s="49">
        <f t="shared" si="1"/>
        <v>489064</v>
      </c>
      <c r="E28" s="38">
        <v>469205.1</v>
      </c>
      <c r="F28" s="38">
        <v>19858.900000000001</v>
      </c>
      <c r="G28" s="38">
        <v>7332.7</v>
      </c>
      <c r="H28" s="38">
        <v>105566.2</v>
      </c>
      <c r="I28" s="53">
        <v>31.1</v>
      </c>
      <c r="J28" s="47">
        <f>SUM(K28:L28)</f>
        <v>18788.2</v>
      </c>
      <c r="K28" s="38">
        <v>18147.3</v>
      </c>
      <c r="L28" s="39">
        <v>640.9</v>
      </c>
    </row>
    <row r="29" spans="2:14" ht="9.9499999999999993" customHeight="1">
      <c r="B29" s="29">
        <v>2006</v>
      </c>
      <c r="C29" s="104">
        <f t="shared" si="0"/>
        <v>668729.90000000014</v>
      </c>
      <c r="D29" s="49">
        <f t="shared" si="1"/>
        <v>598056.20000000007</v>
      </c>
      <c r="E29" s="38">
        <f>521117+56600.9</f>
        <v>577717.9</v>
      </c>
      <c r="F29" s="38">
        <v>20338.3</v>
      </c>
      <c r="G29" s="38">
        <v>6942.8</v>
      </c>
      <c r="H29" s="38">
        <v>63698.6</v>
      </c>
      <c r="I29" s="53">
        <v>32.299999999999997</v>
      </c>
      <c r="J29" s="47">
        <f>SUM(K29:L29)</f>
        <v>23940.546999999999</v>
      </c>
      <c r="K29" s="40">
        <v>22913.25</v>
      </c>
      <c r="L29" s="41">
        <v>1027.297</v>
      </c>
    </row>
    <row r="30" spans="2:14" ht="9.9499999999999993" customHeight="1">
      <c r="B30" s="29">
        <v>2007</v>
      </c>
      <c r="C30" s="104">
        <f t="shared" si="0"/>
        <v>708550.50000000012</v>
      </c>
      <c r="D30" s="49">
        <f t="shared" si="1"/>
        <v>574019.30000000005</v>
      </c>
      <c r="E30" s="38">
        <v>549188.9</v>
      </c>
      <c r="F30" s="38">
        <v>24830.400000000001</v>
      </c>
      <c r="G30" s="38">
        <v>6751.9</v>
      </c>
      <c r="H30" s="38">
        <v>127745.8</v>
      </c>
      <c r="I30" s="53">
        <v>33.5</v>
      </c>
      <c r="J30" s="47">
        <f>SUM(K30:L30)</f>
        <v>24538.374000000003</v>
      </c>
      <c r="K30" s="40">
        <v>23445.406000000003</v>
      </c>
      <c r="L30" s="41">
        <v>1092.9680000000001</v>
      </c>
    </row>
    <row r="31" spans="2:14" ht="9.9499999999999993" customHeight="1">
      <c r="B31" s="29">
        <v>2008</v>
      </c>
      <c r="C31" s="104">
        <f t="shared" si="0"/>
        <v>1055384.0000000002</v>
      </c>
      <c r="D31" s="49">
        <f t="shared" si="1"/>
        <v>934524.9</v>
      </c>
      <c r="E31" s="38">
        <v>905263.8</v>
      </c>
      <c r="F31" s="38">
        <v>29261.1</v>
      </c>
      <c r="G31" s="38">
        <v>6865.9</v>
      </c>
      <c r="H31" s="38">
        <v>113958.1</v>
      </c>
      <c r="I31" s="53">
        <v>35.1</v>
      </c>
      <c r="J31" s="47">
        <f>SUM(K31:L31)</f>
        <v>25908.727999999999</v>
      </c>
      <c r="K31" s="40">
        <v>24751.620999999999</v>
      </c>
      <c r="L31" s="41">
        <v>1157.107</v>
      </c>
    </row>
    <row r="32" spans="2:14" ht="9.9499999999999993" customHeight="1">
      <c r="B32" s="29">
        <v>2009</v>
      </c>
      <c r="C32" s="104">
        <f t="shared" si="0"/>
        <v>870895.5</v>
      </c>
      <c r="D32" s="49">
        <f t="shared" si="1"/>
        <v>517816.5</v>
      </c>
      <c r="E32" s="38">
        <f>487920.2+148.7+18.1</f>
        <v>488087</v>
      </c>
      <c r="F32" s="38">
        <v>29729.5</v>
      </c>
      <c r="G32" s="38">
        <v>6660.5</v>
      </c>
      <c r="H32" s="38">
        <v>346381.4</v>
      </c>
      <c r="I32" s="53">
        <v>37.1</v>
      </c>
      <c r="J32" s="47">
        <f>SUM(K32:L32)</f>
        <v>28304.832999999999</v>
      </c>
      <c r="K32" s="40">
        <v>27092.248</v>
      </c>
      <c r="L32" s="41">
        <v>1212.585</v>
      </c>
    </row>
    <row r="33" spans="2:15" ht="3" customHeight="1">
      <c r="B33" s="31"/>
      <c r="C33" s="104"/>
      <c r="D33" s="49"/>
      <c r="E33" s="38"/>
      <c r="F33" s="55"/>
      <c r="G33" s="56"/>
      <c r="H33" s="54"/>
      <c r="I33" s="57"/>
      <c r="J33" s="47"/>
      <c r="K33" s="38"/>
      <c r="L33" s="51"/>
    </row>
    <row r="34" spans="2:15" ht="9.9499999999999993" customHeight="1">
      <c r="B34" s="29">
        <v>2010</v>
      </c>
      <c r="C34" s="104">
        <f t="shared" si="0"/>
        <v>819587.99999999988</v>
      </c>
      <c r="D34" s="49">
        <f t="shared" si="1"/>
        <v>673504.2</v>
      </c>
      <c r="E34" s="38">
        <v>641458.1</v>
      </c>
      <c r="F34" s="38">
        <v>32046.1</v>
      </c>
      <c r="G34" s="38">
        <v>4142.2</v>
      </c>
      <c r="H34" s="38">
        <v>141902</v>
      </c>
      <c r="I34" s="53">
        <v>39.6</v>
      </c>
      <c r="J34" s="47">
        <f>SUM(K34:L34)</f>
        <v>33468.699999999997</v>
      </c>
      <c r="K34" s="38">
        <v>32153.200000000001</v>
      </c>
      <c r="L34" s="39">
        <v>1315.5</v>
      </c>
    </row>
    <row r="35" spans="2:15" ht="9.9499999999999993" customHeight="1">
      <c r="B35" s="29">
        <v>2011</v>
      </c>
      <c r="C35" s="104">
        <f t="shared" si="0"/>
        <v>1026187.6000000001</v>
      </c>
      <c r="D35" s="49">
        <f t="shared" si="1"/>
        <v>885228.20000000007</v>
      </c>
      <c r="E35" s="38">
        <v>849307.4</v>
      </c>
      <c r="F35" s="38">
        <v>35920.800000000003</v>
      </c>
      <c r="G35" s="38">
        <v>4588.8999999999996</v>
      </c>
      <c r="H35" s="38">
        <v>136299.79999999999</v>
      </c>
      <c r="I35" s="53">
        <v>70.7</v>
      </c>
      <c r="J35" s="47">
        <f>SUM(K35:L35)</f>
        <v>36980.300000000003</v>
      </c>
      <c r="K35" s="38">
        <v>35568.9</v>
      </c>
      <c r="L35" s="39">
        <v>1411.4</v>
      </c>
    </row>
    <row r="36" spans="2:15" ht="9.9499999999999993" customHeight="1">
      <c r="B36" s="29">
        <v>2012</v>
      </c>
      <c r="C36" s="104">
        <f>SUM(D36+G36+H36+I36)</f>
        <v>1138094.160659</v>
      </c>
      <c r="D36" s="49">
        <f>SUM(E36:F36)</f>
        <v>965859.88808399998</v>
      </c>
      <c r="E36" s="38">
        <v>923285.11077699997</v>
      </c>
      <c r="F36" s="38">
        <v>42574.777307000026</v>
      </c>
      <c r="G36" s="38">
        <v>6186.03316</v>
      </c>
      <c r="H36" s="38">
        <v>166002.28041000001</v>
      </c>
      <c r="I36" s="53">
        <v>45.959004999999998</v>
      </c>
      <c r="J36" s="47">
        <v>38473.800000000003</v>
      </c>
      <c r="K36" s="38">
        <v>36970.5</v>
      </c>
      <c r="L36" s="39">
        <v>1503.3</v>
      </c>
    </row>
    <row r="37" spans="2:15" ht="9.9499999999999993" customHeight="1">
      <c r="B37" s="29">
        <v>2013</v>
      </c>
      <c r="C37" s="104">
        <f>SUM(D37+G37+H37+I37)</f>
        <v>1141823.6133010001</v>
      </c>
      <c r="D37" s="49">
        <f>SUM(E37:F37)</f>
        <v>905658.92972400005</v>
      </c>
      <c r="E37" s="38">
        <v>861551.63950000005</v>
      </c>
      <c r="F37" s="38">
        <v>44107.290223999997</v>
      </c>
      <c r="G37" s="38">
        <v>8044.7157109999998</v>
      </c>
      <c r="H37" s="38">
        <v>228076.08921500001</v>
      </c>
      <c r="I37" s="38">
        <v>43.878650999999998</v>
      </c>
      <c r="J37" s="47">
        <f>(K37+L37)</f>
        <v>41659.200000000004</v>
      </c>
      <c r="K37" s="38">
        <v>40059.9</v>
      </c>
      <c r="L37" s="38">
        <v>1599.3</v>
      </c>
    </row>
    <row r="38" spans="2:15" ht="2.1" customHeight="1">
      <c r="B38" s="69"/>
      <c r="C38" s="43"/>
      <c r="D38" s="42"/>
      <c r="E38" s="42"/>
      <c r="F38" s="46"/>
      <c r="G38" s="43"/>
      <c r="H38" s="42"/>
      <c r="I38" s="44"/>
      <c r="J38" s="43"/>
      <c r="K38" s="43"/>
      <c r="L38" s="45"/>
    </row>
    <row r="39" spans="2:15" ht="3" customHeight="1">
      <c r="B39" s="66"/>
      <c r="C39" s="59"/>
      <c r="D39" s="61"/>
      <c r="E39" s="61"/>
      <c r="F39" s="62"/>
      <c r="G39" s="59"/>
      <c r="H39" s="61"/>
      <c r="I39" s="63"/>
      <c r="J39" s="59"/>
      <c r="K39" s="59"/>
      <c r="L39" s="60"/>
      <c r="M39" s="64"/>
      <c r="N39" s="64"/>
      <c r="O39" s="64"/>
    </row>
    <row r="40" spans="2:15" ht="8.1" customHeight="1">
      <c r="B40" s="26" t="s">
        <v>24</v>
      </c>
      <c r="C40" s="59"/>
      <c r="D40" s="60"/>
      <c r="E40" s="61"/>
      <c r="F40" s="62"/>
      <c r="G40" s="59"/>
      <c r="H40" s="61"/>
      <c r="I40" s="63"/>
      <c r="J40" s="59"/>
      <c r="K40" s="59"/>
      <c r="L40" s="64"/>
      <c r="M40" s="64"/>
      <c r="N40" s="64"/>
      <c r="O40" s="64"/>
    </row>
    <row r="41" spans="2:15" ht="8.1" customHeight="1">
      <c r="B41" s="26" t="s">
        <v>25</v>
      </c>
      <c r="C41" s="59"/>
      <c r="D41" s="60"/>
      <c r="E41" s="61"/>
      <c r="F41" s="62"/>
      <c r="G41" s="59"/>
      <c r="H41" s="61"/>
      <c r="I41" s="63"/>
      <c r="J41" s="59"/>
      <c r="K41" s="59"/>
      <c r="L41" s="64"/>
      <c r="M41" s="64"/>
      <c r="N41" s="64"/>
      <c r="O41" s="64"/>
    </row>
    <row r="42" spans="2:15" ht="8.1" customHeight="1">
      <c r="B42" s="26" t="s">
        <v>28</v>
      </c>
      <c r="C42" s="59"/>
      <c r="D42" s="60"/>
      <c r="E42" s="61"/>
      <c r="F42" s="62"/>
      <c r="G42" s="59"/>
      <c r="H42" s="61"/>
      <c r="I42" s="63"/>
      <c r="J42" s="59"/>
      <c r="K42" s="59"/>
      <c r="L42" s="64"/>
      <c r="M42" s="64"/>
      <c r="N42" s="64"/>
      <c r="O42" s="64"/>
    </row>
    <row r="43" spans="2:15" ht="8.1" customHeight="1">
      <c r="B43" s="65" t="s">
        <v>26</v>
      </c>
      <c r="C43" s="59"/>
      <c r="D43" s="60"/>
      <c r="E43" s="61"/>
      <c r="F43" s="62"/>
      <c r="G43" s="59"/>
      <c r="H43" s="61"/>
      <c r="I43" s="63"/>
      <c r="J43" s="59"/>
      <c r="K43" s="59"/>
      <c r="L43" s="64"/>
      <c r="M43" s="64"/>
      <c r="N43" s="64"/>
      <c r="O43" s="64"/>
    </row>
    <row r="44" spans="2:15" ht="8.1" customHeight="1">
      <c r="B44" s="65" t="s">
        <v>29</v>
      </c>
      <c r="C44" s="59"/>
      <c r="D44" s="60"/>
      <c r="E44" s="61"/>
      <c r="F44" s="62"/>
      <c r="G44" s="59"/>
      <c r="H44" s="61"/>
      <c r="I44" s="63"/>
      <c r="J44" s="59"/>
      <c r="K44" s="59"/>
      <c r="L44" s="64"/>
      <c r="M44" s="64"/>
      <c r="N44" s="64"/>
      <c r="O44" s="64"/>
    </row>
    <row r="45" spans="2:15" ht="8.1" customHeight="1">
      <c r="B45" s="65" t="s">
        <v>27</v>
      </c>
      <c r="C45" s="59"/>
      <c r="D45" s="60"/>
      <c r="E45" s="61"/>
      <c r="F45" s="62"/>
      <c r="G45" s="59"/>
      <c r="H45" s="61"/>
      <c r="I45" s="63"/>
      <c r="J45" s="59"/>
      <c r="K45" s="59"/>
      <c r="L45" s="64"/>
      <c r="M45" s="64"/>
      <c r="N45" s="64"/>
      <c r="O45" s="64"/>
    </row>
    <row r="46" spans="2:15" ht="8.1" customHeight="1">
      <c r="B46" s="26" t="s">
        <v>21</v>
      </c>
      <c r="C46" s="59"/>
      <c r="D46" s="60"/>
      <c r="E46" s="61"/>
      <c r="F46" s="62"/>
      <c r="G46" s="59"/>
      <c r="H46" s="61"/>
      <c r="I46" s="63"/>
      <c r="J46" s="59"/>
      <c r="K46" s="59"/>
      <c r="L46" s="64"/>
      <c r="M46" s="64"/>
      <c r="N46" s="64"/>
      <c r="O46" s="64"/>
    </row>
    <row r="47" spans="2:15" ht="8.1" customHeight="1">
      <c r="B47" s="26" t="s">
        <v>22</v>
      </c>
      <c r="C47" s="59"/>
      <c r="D47" s="60"/>
      <c r="E47" s="61"/>
      <c r="F47" s="62"/>
      <c r="G47" s="59"/>
      <c r="H47" s="61"/>
      <c r="I47" s="63"/>
      <c r="J47" s="59"/>
      <c r="K47" s="59"/>
      <c r="L47" s="64"/>
      <c r="M47" s="64"/>
      <c r="N47" s="64"/>
      <c r="O47" s="64"/>
    </row>
    <row r="48" spans="2:15" ht="8.1" customHeight="1">
      <c r="B48" s="27" t="s">
        <v>14</v>
      </c>
      <c r="C48" s="59"/>
      <c r="D48" s="60"/>
      <c r="E48" s="61"/>
      <c r="F48" s="62"/>
      <c r="G48" s="59"/>
      <c r="H48" s="61"/>
      <c r="I48" s="63"/>
      <c r="J48" s="59"/>
      <c r="K48" s="59"/>
      <c r="L48" s="64"/>
      <c r="M48" s="64"/>
      <c r="N48" s="64"/>
      <c r="O48" s="64"/>
    </row>
    <row r="49" spans="2:15" ht="8.1" customHeight="1">
      <c r="B49" s="26" t="s">
        <v>13</v>
      </c>
      <c r="C49" s="59"/>
      <c r="D49" s="60"/>
      <c r="E49" s="61"/>
      <c r="F49" s="62"/>
      <c r="G49" s="59"/>
      <c r="H49" s="61"/>
      <c r="I49" s="63"/>
      <c r="J49" s="59"/>
      <c r="K49" s="59"/>
      <c r="L49" s="64"/>
      <c r="M49" s="64"/>
      <c r="N49" s="64"/>
      <c r="O49" s="64"/>
    </row>
    <row r="50" spans="2:15" ht="8.1" customHeight="1">
      <c r="C50" s="5"/>
      <c r="D50" s="7"/>
      <c r="E50" s="4"/>
      <c r="F50" s="8"/>
      <c r="G50" s="5"/>
      <c r="H50" s="4"/>
      <c r="I50" s="6"/>
      <c r="J50" s="5"/>
      <c r="K50" s="5"/>
    </row>
    <row r="51" spans="2:15" ht="8.1" customHeight="1">
      <c r="C51" s="5"/>
      <c r="D51" s="7"/>
      <c r="E51" s="4"/>
      <c r="F51" s="8"/>
      <c r="G51" s="5"/>
      <c r="H51" s="4"/>
      <c r="I51" s="6"/>
      <c r="J51" s="5"/>
      <c r="K51" s="5"/>
    </row>
    <row r="52" spans="2:15" ht="8.1" customHeight="1">
      <c r="C52" s="5"/>
      <c r="D52" s="7"/>
      <c r="E52" s="4"/>
      <c r="F52" s="8"/>
      <c r="G52" s="5"/>
      <c r="H52" s="4"/>
      <c r="I52" s="6"/>
      <c r="J52" s="5"/>
      <c r="K52" s="5"/>
    </row>
    <row r="53" spans="2:15" ht="8.25" customHeight="1">
      <c r="C53" s="5"/>
      <c r="D53" s="7"/>
      <c r="E53" s="4"/>
      <c r="F53" s="5"/>
      <c r="G53" s="8"/>
      <c r="H53" s="4"/>
      <c r="I53" s="4"/>
      <c r="J53" s="5"/>
      <c r="K53" s="8"/>
      <c r="N53" s="99"/>
    </row>
    <row r="54" spans="2:15" ht="8.25" customHeight="1">
      <c r="C54" s="5"/>
      <c r="D54" s="7"/>
      <c r="E54" s="4"/>
      <c r="F54" s="5"/>
      <c r="G54" s="8"/>
      <c r="H54" s="4"/>
      <c r="I54" s="4"/>
      <c r="J54" s="5"/>
      <c r="K54" s="8"/>
      <c r="N54" s="99"/>
    </row>
    <row r="55" spans="2:15" ht="4.5" customHeight="1">
      <c r="C55" s="5"/>
      <c r="D55" s="7"/>
      <c r="E55" s="4"/>
      <c r="F55" s="5"/>
      <c r="G55" s="8"/>
      <c r="H55" s="4"/>
      <c r="I55" s="4"/>
      <c r="J55" s="4"/>
      <c r="K55" s="6"/>
      <c r="N55" s="99"/>
    </row>
    <row r="56" spans="2:15" ht="8.4499999999999993" customHeight="1">
      <c r="C56" s="4"/>
      <c r="D56" s="4"/>
      <c r="E56" s="4"/>
      <c r="F56" s="5"/>
      <c r="G56" s="5"/>
      <c r="H56" s="4"/>
      <c r="I56" s="4"/>
      <c r="J56" s="4"/>
      <c r="K56" s="4"/>
      <c r="N56" s="99"/>
    </row>
    <row r="57" spans="2:15" ht="8.25" customHeight="1">
      <c r="C57" s="6"/>
      <c r="D57" s="6"/>
      <c r="E57" s="6"/>
      <c r="F57" s="6"/>
      <c r="G57" s="6"/>
      <c r="H57" s="6"/>
      <c r="I57" s="6"/>
      <c r="J57" s="6"/>
      <c r="K57" s="6"/>
      <c r="N57" s="99"/>
    </row>
    <row r="58" spans="2:15" ht="3" customHeight="1">
      <c r="C58" s="11"/>
      <c r="D58" s="11"/>
      <c r="E58" s="11"/>
      <c r="F58" s="11"/>
      <c r="G58" s="11"/>
      <c r="H58" s="11"/>
      <c r="I58" s="11"/>
      <c r="J58" s="11"/>
      <c r="K58" s="11"/>
      <c r="N58" s="99"/>
    </row>
    <row r="59" spans="2:15" ht="9" customHeight="1">
      <c r="C59" s="23"/>
      <c r="D59" s="23"/>
      <c r="E59" s="23"/>
      <c r="F59" s="23"/>
      <c r="G59" s="23"/>
      <c r="H59" s="23"/>
      <c r="I59" s="23"/>
      <c r="J59" s="23"/>
      <c r="K59" s="23"/>
      <c r="N59" s="99"/>
    </row>
    <row r="60" spans="2:15" ht="6" customHeight="1">
      <c r="B60" s="3"/>
      <c r="C60" s="24"/>
      <c r="D60" s="24"/>
      <c r="E60" s="24"/>
      <c r="F60" s="24"/>
      <c r="G60" s="24"/>
      <c r="H60" s="24"/>
      <c r="I60" s="24"/>
      <c r="J60" s="24"/>
      <c r="K60" s="24"/>
      <c r="N60" s="99"/>
    </row>
    <row r="61" spans="2:15">
      <c r="B61" s="3"/>
      <c r="C61" s="2"/>
      <c r="D61" s="2"/>
      <c r="E61" s="2"/>
      <c r="F61" s="2"/>
      <c r="G61" s="2"/>
      <c r="H61" s="2"/>
      <c r="I61" s="2"/>
      <c r="J61" s="2"/>
      <c r="K61" s="2"/>
    </row>
    <row r="62" spans="2:15" ht="15" customHeight="1">
      <c r="B62" s="9"/>
      <c r="C62" s="13"/>
      <c r="D62" s="13"/>
      <c r="E62" s="13"/>
      <c r="F62" s="13"/>
      <c r="G62" s="13"/>
      <c r="H62" s="13"/>
      <c r="I62" s="13"/>
      <c r="J62" s="13"/>
      <c r="K62" s="13"/>
    </row>
    <row r="63" spans="2:15">
      <c r="B63" s="3"/>
      <c r="C63" s="13"/>
      <c r="D63" s="13"/>
      <c r="E63" s="13"/>
      <c r="F63" s="13"/>
      <c r="G63" s="13"/>
      <c r="H63" s="13"/>
      <c r="I63" s="13"/>
      <c r="J63" s="13"/>
      <c r="K63" s="13"/>
    </row>
    <row r="64" spans="2:15">
      <c r="B64" s="3"/>
      <c r="C64" s="13"/>
      <c r="D64" s="13"/>
      <c r="E64" s="13"/>
      <c r="F64" s="13"/>
      <c r="G64" s="13"/>
      <c r="H64" s="13"/>
      <c r="I64" s="13"/>
      <c r="J64" s="13"/>
      <c r="K64" s="13"/>
    </row>
    <row r="65" spans="2:11">
      <c r="B65" s="10"/>
    </row>
    <row r="66" spans="2:11">
      <c r="B66" s="23"/>
      <c r="C66" s="13"/>
      <c r="D66" s="13"/>
      <c r="E66" s="13"/>
      <c r="F66" s="13"/>
      <c r="G66" s="13"/>
      <c r="H66" s="13"/>
      <c r="I66" s="13"/>
      <c r="J66" s="13"/>
      <c r="K66" s="13"/>
    </row>
    <row r="67" spans="2:11">
      <c r="B67" s="24"/>
      <c r="C67" s="13"/>
      <c r="D67" s="13"/>
      <c r="E67" s="13"/>
      <c r="F67" s="13"/>
      <c r="G67" s="13"/>
      <c r="H67" s="13"/>
      <c r="I67" s="13"/>
      <c r="J67" s="13"/>
      <c r="K67" s="13"/>
    </row>
    <row r="68" spans="2:11">
      <c r="B68" s="12"/>
    </row>
    <row r="69" spans="2:11">
      <c r="B69" s="12"/>
    </row>
    <row r="72" spans="2:11">
      <c r="B72" s="14"/>
    </row>
    <row r="74" spans="2:11" ht="15" customHeight="1"/>
    <row r="76" spans="2:11" ht="61.5" customHeight="1"/>
    <row r="102" spans="2:2">
      <c r="B102" s="1" t="s">
        <v>8</v>
      </c>
    </row>
    <row r="214" spans="2:2">
      <c r="B214" s="15">
        <v>178722</v>
      </c>
    </row>
    <row r="215" spans="2:2">
      <c r="B215" s="15">
        <v>684989</v>
      </c>
    </row>
    <row r="216" spans="2:2">
      <c r="B216" s="15">
        <v>777275</v>
      </c>
    </row>
    <row r="217" spans="2:2">
      <c r="B217" s="15">
        <v>998269</v>
      </c>
    </row>
    <row r="219" spans="2:2">
      <c r="B219" s="15">
        <v>2285265.8080000002</v>
      </c>
    </row>
  </sheetData>
  <mergeCells count="18">
    <mergeCell ref="N53:N60"/>
    <mergeCell ref="D8:F8"/>
    <mergeCell ref="J8:J10"/>
    <mergeCell ref="D9:D10"/>
    <mergeCell ref="N2:N22"/>
    <mergeCell ref="B12:B13"/>
    <mergeCell ref="B5:B10"/>
    <mergeCell ref="J5:L6"/>
    <mergeCell ref="J7:L7"/>
    <mergeCell ref="C8:C10"/>
    <mergeCell ref="C7:I7"/>
    <mergeCell ref="G8:G10"/>
    <mergeCell ref="F9:F10"/>
    <mergeCell ref="C5:I6"/>
    <mergeCell ref="K8:K10"/>
    <mergeCell ref="L8:L10"/>
    <mergeCell ref="H8:H10"/>
    <mergeCell ref="E9:E10"/>
  </mergeCells>
  <phoneticPr fontId="1" type="noConversion"/>
  <printOptions gridLinesSet="0"/>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NON 3 (3)</vt:lpstr>
      <vt:lpstr>'NON 3 (3)'!A_impresión_IM</vt:lpstr>
      <vt:lpstr>'NON 3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dc:title>
  <dc:creator>D.G.C.G.</dc:creator>
  <cp:lastModifiedBy>cristina_castro</cp:lastModifiedBy>
  <cp:lastPrinted>2014-06-20T18:11:13Z</cp:lastPrinted>
  <dcterms:created xsi:type="dcterms:W3CDTF">1998-07-23T19:11:06Z</dcterms:created>
  <dcterms:modified xsi:type="dcterms:W3CDTF">2014-08-15T22:38:21Z</dcterms:modified>
</cp:coreProperties>
</file>