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P393_Arriba" sheetId="7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P393_Arriba!$A$1:$J$38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J15" i="7" l="1"/>
  <c r="J25" i="7" l="1"/>
  <c r="I25" i="7"/>
  <c r="H25" i="7"/>
  <c r="G25" i="7"/>
  <c r="F25" i="7"/>
  <c r="E25" i="7"/>
  <c r="D25" i="7"/>
  <c r="C25" i="7"/>
  <c r="B25" i="7"/>
  <c r="J20" i="7"/>
  <c r="J14" i="7" s="1"/>
  <c r="J5" i="7" s="1"/>
  <c r="H20" i="7"/>
  <c r="G20" i="7"/>
  <c r="F20" i="7"/>
  <c r="E20" i="7"/>
  <c r="D20" i="7"/>
  <c r="C20" i="7"/>
  <c r="B20" i="7"/>
  <c r="I15" i="7"/>
  <c r="I14" i="7" s="1"/>
  <c r="I5" i="7" s="1"/>
  <c r="H15" i="7"/>
  <c r="G15" i="7"/>
  <c r="F15" i="7"/>
  <c r="E15" i="7"/>
  <c r="E14" i="7" s="1"/>
  <c r="E5" i="7" s="1"/>
  <c r="D15" i="7"/>
  <c r="C15" i="7"/>
  <c r="C14" i="7" s="1"/>
  <c r="C5" i="7" s="1"/>
  <c r="B15" i="7"/>
  <c r="F14" i="7"/>
  <c r="F5" i="7" s="1"/>
  <c r="D14" i="7"/>
  <c r="D5" i="7" s="1"/>
  <c r="G5" i="7"/>
  <c r="B14" i="7" l="1"/>
  <c r="B5" i="7" s="1"/>
  <c r="H14" i="7"/>
  <c r="H5" i="7" s="1"/>
</calcChain>
</file>

<file path=xl/comments1.xml><?xml version="1.0" encoding="utf-8"?>
<comments xmlns="http://schemas.openxmlformats.org/spreadsheetml/2006/main">
  <authors>
    <author>Carlos Lopez Zavala</author>
  </authors>
  <commentList>
    <comment ref="J14" authorId="0">
      <text>
        <r>
          <rPr>
            <b/>
            <sz val="5"/>
            <color indexed="81"/>
            <rFont val="Tahoma"/>
            <family val="2"/>
          </rPr>
          <t>UCG:
En el cuadro del gasto programable del sector público presupuestario en clasificación funcional se reporta la cifra 3,404,821.0</t>
        </r>
        <r>
          <rPr>
            <sz val="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<sst xmlns="http://schemas.openxmlformats.org/spreadsheetml/2006/main" count="36" uniqueCount="29">
  <si>
    <t>(Millones de pesos)</t>
  </si>
  <si>
    <t>Concepto</t>
  </si>
  <si>
    <t xml:space="preserve">Total  </t>
  </si>
  <si>
    <t xml:space="preserve">      Gobiernos de las Entidades Federativas y los  </t>
  </si>
  <si>
    <t xml:space="preserve">      Municipios  </t>
  </si>
  <si>
    <t xml:space="preserve">      Administración Pública Centralizada  </t>
  </si>
  <si>
    <t xml:space="preserve">      Municipios   </t>
  </si>
  <si>
    <t xml:space="preserve">  Ramos Autónomos  </t>
  </si>
  <si>
    <t xml:space="preserve">    Desarrollo Social  </t>
  </si>
  <si>
    <t xml:space="preserve">    Desarrollo Económico  </t>
  </si>
  <si>
    <t xml:space="preserve">    Gobierno  </t>
  </si>
  <si>
    <t xml:space="preserve">  Instituto Nacional de Estadística y Geografía</t>
  </si>
  <si>
    <t>1/ Presupuesto aprobado.</t>
  </si>
  <si>
    <t>2/ La suma de los parciales puede no coincidir con los totales debido al redondeo de las cifras.</t>
  </si>
  <si>
    <t xml:space="preserve">      Entidades de control directo  </t>
  </si>
  <si>
    <t xml:space="preserve">  Tribunal Federal de Justicia Fiscal y</t>
  </si>
  <si>
    <t xml:space="preserve">    Administrativa</t>
  </si>
  <si>
    <t xml:space="preserve">  Poder Ejecutivo y Entidades Paraestatales</t>
  </si>
  <si>
    <t>Nota: Las cifras reportadas hasta 2011, se integran con base en la Clasificación Funcional vigente hasta dicho año. A partir de 2012, se considera la Nueva Clasificación Funcional emitida</t>
  </si>
  <si>
    <t xml:space="preserve">           por el CONAC.</t>
  </si>
  <si>
    <t>y por orden de gobierno</t>
  </si>
  <si>
    <t>Fuente: De 2006 a 2013, Cuenta de la Hacienda Pública Federal. Para 2014, Presupuesto de Egresos de la Federación.</t>
  </si>
  <si>
    <t xml:space="preserve">    Educación</t>
  </si>
  <si>
    <t xml:space="preserve">  Instituto Federal de Telecomunicaciones</t>
  </si>
  <si>
    <t xml:space="preserve">  Instituto Nacional para la Evaluación de la</t>
  </si>
  <si>
    <t>3/ A partir de 2013, se convierte en órgano autónomo de acuerdo con las reformas constitucionales del 26 de febrero y 11 de junio..</t>
  </si>
  <si>
    <t xml:space="preserve">  Comisión Federal de Competencia Económica</t>
  </si>
  <si>
    <t xml:space="preserve">Gasto programable del sector público presupuestario en clasificación funcional </t>
  </si>
  <si>
    <t>4/ Se incluye los Fondos de Estabilización.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</si>
</sst>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0.0;\-\ ###\ ##0.0"/>
    <numFmt numFmtId="165" formatCode="_-[$€-2]* #,##0.00_-;\-[$€-2]* #,##0.00_-;_-[$€-2]* &quot;-&quot;??_-"/>
    <numFmt numFmtId="166" formatCode="###\ ###\ ##0.0;\-\ ###\ ###\ ##0.0____"/>
  </numFmts>
  <fonts count="14" x14ac:knownFonts="1">
    <font>
      <sz val="10"/>
      <name val="Arial"/>
    </font>
    <font>
      <sz val="10"/>
      <name val="Arial"/>
      <family val="2"/>
    </font>
    <font>
      <sz val="8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8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6"/>
      <color indexed="81"/>
      <name val="Tahoma"/>
      <family val="2"/>
    </font>
    <font>
      <b/>
      <sz val="5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2" borderId="4" xfId="0" applyFont="1" applyFill="1" applyBorder="1" applyAlignment="1" applyProtection="1">
      <alignment horizontal="left" vertical="center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Alignment="1" applyProtection="1"/>
    <xf numFmtId="0" fontId="9" fillId="0" borderId="0" xfId="0" applyFont="1" applyFill="1" applyAlignment="1">
      <alignment horizontal="center"/>
    </xf>
    <xf numFmtId="166" fontId="11" fillId="0" borderId="2" xfId="0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1</xdr:col>
      <xdr:colOff>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590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1</xdr:col>
      <xdr:colOff>0</xdr:colOff>
      <xdr:row>3</xdr:row>
      <xdr:rowOff>104775</xdr:rowOff>
    </xdr:from>
    <xdr:to>
      <xdr:col>1</xdr:col>
      <xdr:colOff>0</xdr:colOff>
      <xdr:row>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2438400" y="590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1085850" y="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1</xdr:col>
      <xdr:colOff>0</xdr:colOff>
      <xdr:row>46</xdr:row>
      <xdr:rowOff>104775</xdr:rowOff>
    </xdr:from>
    <xdr:to>
      <xdr:col>1</xdr:col>
      <xdr:colOff>0</xdr:colOff>
      <xdr:row>47</xdr:row>
      <xdr:rowOff>9525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438400" y="453390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</xdr:col>
      <xdr:colOff>0</xdr:colOff>
      <xdr:row>46</xdr:row>
      <xdr:rowOff>104775</xdr:rowOff>
    </xdr:from>
    <xdr:to>
      <xdr:col>1</xdr:col>
      <xdr:colOff>0</xdr:colOff>
      <xdr:row>47</xdr:row>
      <xdr:rowOff>9525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438400" y="453390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1628775</xdr:colOff>
      <xdr:row>29</xdr:row>
      <xdr:rowOff>0</xdr:rowOff>
    </xdr:from>
    <xdr:to>
      <xdr:col>0</xdr:col>
      <xdr:colOff>1733550</xdr:colOff>
      <xdr:row>29</xdr:row>
      <xdr:rowOff>0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2390775" y="303847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590550</xdr:colOff>
      <xdr:row>29</xdr:row>
      <xdr:rowOff>0</xdr:rowOff>
    </xdr:from>
    <xdr:to>
      <xdr:col>0</xdr:col>
      <xdr:colOff>695325</xdr:colOff>
      <xdr:row>29</xdr:row>
      <xdr:rowOff>0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352550" y="30384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9</xdr:col>
      <xdr:colOff>361950</xdr:colOff>
      <xdr:row>3</xdr:row>
      <xdr:rowOff>38100</xdr:rowOff>
    </xdr:from>
    <xdr:to>
      <xdr:col>9</xdr:col>
      <xdr:colOff>495300</xdr:colOff>
      <xdr:row>3</xdr:row>
      <xdr:rowOff>161925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6305550" y="523875"/>
          <a:ext cx="11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142875</xdr:rowOff>
    </xdr:from>
    <xdr:to>
      <xdr:col>1</xdr:col>
      <xdr:colOff>0</xdr:colOff>
      <xdr:row>1</xdr:row>
      <xdr:rowOff>142875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38400" y="1428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0</xdr:col>
      <xdr:colOff>180975</xdr:colOff>
      <xdr:row>4</xdr:row>
      <xdr:rowOff>0</xdr:rowOff>
    </xdr:from>
    <xdr:to>
      <xdr:col>0</xdr:col>
      <xdr:colOff>352425</xdr:colOff>
      <xdr:row>4</xdr:row>
      <xdr:rowOff>95250</xdr:rowOff>
    </xdr:to>
    <xdr:sp macro="" textlink="">
      <xdr:nvSpPr>
        <xdr:cNvPr id="20" name="Text Box 49"/>
        <xdr:cNvSpPr txBox="1">
          <a:spLocks noChangeArrowheads="1"/>
        </xdr:cNvSpPr>
      </xdr:nvSpPr>
      <xdr:spPr bwMode="auto">
        <a:xfrm>
          <a:off x="942975" y="619125"/>
          <a:ext cx="171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9</xdr:col>
      <xdr:colOff>311459</xdr:colOff>
      <xdr:row>2</xdr:row>
      <xdr:rowOff>109532</xdr:rowOff>
    </xdr:from>
    <xdr:to>
      <xdr:col>9</xdr:col>
      <xdr:colOff>416234</xdr:colOff>
      <xdr:row>3</xdr:row>
      <xdr:rowOff>90482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255059" y="47148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1420805</xdr:colOff>
      <xdr:row>12</xdr:row>
      <xdr:rowOff>68264</xdr:rowOff>
    </xdr:from>
    <xdr:to>
      <xdr:col>0</xdr:col>
      <xdr:colOff>1592255</xdr:colOff>
      <xdr:row>13</xdr:row>
      <xdr:rowOff>71439</xdr:rowOff>
    </xdr:to>
    <xdr:sp macro="" textlink="">
      <xdr:nvSpPr>
        <xdr:cNvPr id="22" name="Text Box 49"/>
        <xdr:cNvSpPr txBox="1">
          <a:spLocks noChangeArrowheads="1"/>
        </xdr:cNvSpPr>
      </xdr:nvSpPr>
      <xdr:spPr bwMode="auto">
        <a:xfrm>
          <a:off x="2182805" y="1487489"/>
          <a:ext cx="171450" cy="9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0</xdr:col>
      <xdr:colOff>1366833</xdr:colOff>
      <xdr:row>8</xdr:row>
      <xdr:rowOff>61912</xdr:rowOff>
    </xdr:from>
    <xdr:to>
      <xdr:col>0</xdr:col>
      <xdr:colOff>1538283</xdr:colOff>
      <xdr:row>9</xdr:row>
      <xdr:rowOff>65087</xdr:rowOff>
    </xdr:to>
    <xdr:sp macro="" textlink="">
      <xdr:nvSpPr>
        <xdr:cNvPr id="23" name="Text Box 49"/>
        <xdr:cNvSpPr txBox="1">
          <a:spLocks noChangeArrowheads="1"/>
        </xdr:cNvSpPr>
      </xdr:nvSpPr>
      <xdr:spPr bwMode="auto">
        <a:xfrm>
          <a:off x="2128833" y="1100137"/>
          <a:ext cx="171450" cy="9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390523</xdr:colOff>
      <xdr:row>10</xdr:row>
      <xdr:rowOff>61913</xdr:rowOff>
    </xdr:from>
    <xdr:to>
      <xdr:col>0</xdr:col>
      <xdr:colOff>561973</xdr:colOff>
      <xdr:row>11</xdr:row>
      <xdr:rowOff>65088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1152523" y="1290638"/>
          <a:ext cx="171450" cy="9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1514469</xdr:colOff>
      <xdr:row>11</xdr:row>
      <xdr:rowOff>76200</xdr:rowOff>
    </xdr:from>
    <xdr:to>
      <xdr:col>1</xdr:col>
      <xdr:colOff>9519</xdr:colOff>
      <xdr:row>12</xdr:row>
      <xdr:rowOff>79375</xdr:rowOff>
    </xdr:to>
    <xdr:sp macro="" textlink="">
      <xdr:nvSpPr>
        <xdr:cNvPr id="25" name="Text Box 49"/>
        <xdr:cNvSpPr txBox="1">
          <a:spLocks noChangeArrowheads="1"/>
        </xdr:cNvSpPr>
      </xdr:nvSpPr>
      <xdr:spPr bwMode="auto">
        <a:xfrm>
          <a:off x="2276469" y="1400175"/>
          <a:ext cx="171450" cy="9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showGridLines="0" tabSelected="1" zoomScale="190" zoomScaleNormal="190" workbookViewId="0"/>
  </sheetViews>
  <sheetFormatPr baseColWidth="10" defaultColWidth="11.42578125" defaultRowHeight="12.75" x14ac:dyDescent="0.2"/>
  <cols>
    <col min="1" max="1" width="25.140625" style="2" customWidth="1"/>
    <col min="2" max="2" width="6.42578125" style="2" customWidth="1"/>
    <col min="3" max="3" width="7" style="2" customWidth="1"/>
    <col min="4" max="4" width="6.42578125" style="2" customWidth="1"/>
    <col min="5" max="8" width="6.5703125" style="2" customWidth="1"/>
    <col min="9" max="9" width="6.42578125" style="2" customWidth="1"/>
    <col min="10" max="10" width="7.140625" style="2" customWidth="1"/>
    <col min="11" max="16384" width="11.42578125" style="1"/>
  </cols>
  <sheetData>
    <row r="1" spans="1:12" ht="14.25" customHeight="1" x14ac:dyDescent="0.2">
      <c r="A1" s="31" t="s">
        <v>27</v>
      </c>
      <c r="B1" s="32"/>
      <c r="C1" s="32"/>
      <c r="D1" s="32"/>
      <c r="E1" s="32"/>
      <c r="F1" s="32"/>
      <c r="G1" s="32"/>
      <c r="H1" s="29"/>
      <c r="I1" s="29"/>
      <c r="J1" s="29"/>
    </row>
    <row r="2" spans="1:12" ht="14.25" customHeight="1" x14ac:dyDescent="0.2">
      <c r="A2" s="31" t="s">
        <v>20</v>
      </c>
      <c r="B2" s="32"/>
      <c r="C2" s="32"/>
      <c r="D2" s="32"/>
      <c r="E2" s="32"/>
      <c r="F2" s="32"/>
      <c r="G2" s="32"/>
      <c r="H2" s="29"/>
      <c r="I2" s="29"/>
      <c r="J2" s="29"/>
    </row>
    <row r="3" spans="1:12" ht="9.9499999999999993" customHeight="1" x14ac:dyDescent="0.2">
      <c r="A3" s="15" t="s">
        <v>0</v>
      </c>
      <c r="J3" s="3"/>
    </row>
    <row r="4" spans="1:12" s="4" customFormat="1" ht="10.5" customHeight="1" x14ac:dyDescent="0.15">
      <c r="A4" s="16" t="s">
        <v>1</v>
      </c>
      <c r="B4" s="16">
        <v>2006</v>
      </c>
      <c r="C4" s="16">
        <v>2007</v>
      </c>
      <c r="D4" s="16">
        <v>2008</v>
      </c>
      <c r="E4" s="16">
        <v>2009</v>
      </c>
      <c r="F4" s="16">
        <v>2010</v>
      </c>
      <c r="G4" s="16">
        <v>2011</v>
      </c>
      <c r="H4" s="16">
        <v>2012</v>
      </c>
      <c r="I4" s="16">
        <v>2013</v>
      </c>
      <c r="J4" s="16">
        <v>2014</v>
      </c>
    </row>
    <row r="5" spans="1:12" ht="10.5" customHeight="1" x14ac:dyDescent="0.2">
      <c r="A5" s="23" t="s">
        <v>2</v>
      </c>
      <c r="B5" s="33">
        <f>SUM(B6,B7,B9,B14)</f>
        <v>1671174.5999999999</v>
      </c>
      <c r="C5" s="33">
        <f t="shared" ref="C5:G5" si="0">SUM(C6,C7,C9,C14)</f>
        <v>1911320.8</v>
      </c>
      <c r="D5" s="33">
        <f t="shared" si="0"/>
        <v>2229154.5000000005</v>
      </c>
      <c r="E5" s="33">
        <f t="shared" si="0"/>
        <v>2459609.7000000002</v>
      </c>
      <c r="F5" s="33">
        <f t="shared" si="0"/>
        <v>2640625.2000000002</v>
      </c>
      <c r="G5" s="33">
        <f t="shared" si="0"/>
        <v>2884915.8</v>
      </c>
      <c r="H5" s="33">
        <f>+H6+H7+H14+H9+H10+H13+H12</f>
        <v>3122058.2999999993</v>
      </c>
      <c r="I5" s="33">
        <f>+I6+I7+I14+I9+I10+I13+I12-0.1</f>
        <v>3343528.6999999993</v>
      </c>
      <c r="J5" s="33">
        <f>+J6+J7+J14+J9+J10+J13+J12</f>
        <v>3493671.9999999995</v>
      </c>
      <c r="K5" s="5"/>
      <c r="L5" s="6"/>
    </row>
    <row r="6" spans="1:12" ht="7.5" customHeight="1" x14ac:dyDescent="0.2">
      <c r="A6" s="23" t="s">
        <v>7</v>
      </c>
      <c r="B6" s="33">
        <v>43967.5</v>
      </c>
      <c r="C6" s="33">
        <v>41006.300000000003</v>
      </c>
      <c r="D6" s="33">
        <v>48773.3</v>
      </c>
      <c r="E6" s="33">
        <v>52766.400000000001</v>
      </c>
      <c r="F6" s="33">
        <v>52240.800000000003</v>
      </c>
      <c r="G6" s="33">
        <v>58354.2</v>
      </c>
      <c r="H6" s="33">
        <v>66979.899999999994</v>
      </c>
      <c r="I6" s="33">
        <v>66556.3</v>
      </c>
      <c r="J6" s="33">
        <v>75873.622747999994</v>
      </c>
      <c r="K6" s="5"/>
      <c r="L6" s="6"/>
    </row>
    <row r="7" spans="1:12" ht="7.5" customHeight="1" x14ac:dyDescent="0.2">
      <c r="A7" s="23" t="s">
        <v>11</v>
      </c>
      <c r="B7" s="33"/>
      <c r="C7" s="33">
        <v>4746.2</v>
      </c>
      <c r="D7" s="33">
        <v>3734.1</v>
      </c>
      <c r="E7" s="33">
        <v>5832.2</v>
      </c>
      <c r="F7" s="33">
        <v>8169.3</v>
      </c>
      <c r="G7" s="33">
        <v>4157.5</v>
      </c>
      <c r="H7" s="33">
        <v>5024.8</v>
      </c>
      <c r="I7" s="33">
        <v>5924.2</v>
      </c>
      <c r="J7" s="33">
        <v>7840</v>
      </c>
      <c r="K7" s="5"/>
      <c r="L7" s="6"/>
    </row>
    <row r="8" spans="1:12" ht="7.5" customHeight="1" x14ac:dyDescent="0.2">
      <c r="A8" s="23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5"/>
      <c r="L8" s="6"/>
    </row>
    <row r="9" spans="1:12" ht="7.5" customHeight="1" x14ac:dyDescent="0.2">
      <c r="A9" s="23" t="s">
        <v>16</v>
      </c>
      <c r="B9" s="33">
        <v>1130</v>
      </c>
      <c r="C9" s="33">
        <v>1189.3</v>
      </c>
      <c r="D9" s="33">
        <v>1335.3</v>
      </c>
      <c r="E9" s="33">
        <v>1393.4</v>
      </c>
      <c r="F9" s="33">
        <v>1649.6</v>
      </c>
      <c r="G9" s="33">
        <v>1821.7</v>
      </c>
      <c r="H9" s="33">
        <v>2051.1</v>
      </c>
      <c r="I9" s="33">
        <v>2114.9</v>
      </c>
      <c r="J9" s="33">
        <v>2226.9</v>
      </c>
      <c r="K9" s="5"/>
      <c r="L9" s="6"/>
    </row>
    <row r="10" spans="1:12" ht="7.5" customHeight="1" x14ac:dyDescent="0.2">
      <c r="A10" s="23" t="s">
        <v>23</v>
      </c>
      <c r="B10" s="33"/>
      <c r="C10" s="33"/>
      <c r="D10" s="33"/>
      <c r="E10" s="33"/>
      <c r="F10" s="33"/>
      <c r="G10" s="33"/>
      <c r="H10" s="33">
        <v>592.29999999999995</v>
      </c>
      <c r="I10" s="33">
        <v>557.5</v>
      </c>
      <c r="J10" s="33">
        <v>2000.0000000000007</v>
      </c>
      <c r="K10" s="5"/>
      <c r="L10" s="6"/>
    </row>
    <row r="11" spans="1:12" ht="7.5" customHeight="1" x14ac:dyDescent="0.2">
      <c r="A11" s="23" t="s">
        <v>24</v>
      </c>
      <c r="B11" s="33"/>
      <c r="C11" s="33"/>
      <c r="D11" s="33"/>
      <c r="E11" s="33"/>
      <c r="F11" s="33"/>
      <c r="G11" s="33"/>
      <c r="H11" s="33"/>
      <c r="I11" s="33"/>
      <c r="J11" s="33"/>
      <c r="K11" s="5"/>
      <c r="L11" s="6"/>
    </row>
    <row r="12" spans="1:12" ht="7.5" customHeight="1" x14ac:dyDescent="0.2">
      <c r="A12" s="23" t="s">
        <v>22</v>
      </c>
      <c r="B12" s="33"/>
      <c r="C12" s="33"/>
      <c r="D12" s="33"/>
      <c r="E12" s="33"/>
      <c r="F12" s="33"/>
      <c r="G12" s="33"/>
      <c r="H12" s="33">
        <v>181.4</v>
      </c>
      <c r="I12" s="33">
        <v>236</v>
      </c>
      <c r="J12" s="33">
        <v>613.35088100000007</v>
      </c>
      <c r="K12" s="5"/>
      <c r="L12" s="6"/>
    </row>
    <row r="13" spans="1:12" ht="7.5" customHeight="1" x14ac:dyDescent="0.2">
      <c r="A13" s="23" t="s">
        <v>26</v>
      </c>
      <c r="B13" s="33"/>
      <c r="C13" s="33"/>
      <c r="D13" s="33"/>
      <c r="E13" s="33"/>
      <c r="F13" s="33"/>
      <c r="G13" s="33"/>
      <c r="H13" s="33">
        <v>203.3</v>
      </c>
      <c r="I13" s="33">
        <v>218</v>
      </c>
      <c r="J13" s="33">
        <v>297.12637100000001</v>
      </c>
      <c r="K13" s="5"/>
      <c r="L13" s="6"/>
    </row>
    <row r="14" spans="1:12" ht="7.5" customHeight="1" x14ac:dyDescent="0.2">
      <c r="A14" s="23" t="s">
        <v>17</v>
      </c>
      <c r="B14" s="33">
        <f>SUM(B15,B20,B25)</f>
        <v>1626077.0999999999</v>
      </c>
      <c r="C14" s="33">
        <f>SUM(C15,C20,C25)</f>
        <v>1864379</v>
      </c>
      <c r="D14" s="33">
        <f>SUM(D15,D20,D25)</f>
        <v>2175311.8000000003</v>
      </c>
      <c r="E14" s="33">
        <f>SUM(E15,E20,E25)</f>
        <v>2399617.7000000002</v>
      </c>
      <c r="F14" s="33">
        <f>SUM(F15,F20,F25)</f>
        <v>2578565.5</v>
      </c>
      <c r="G14" s="33">
        <v>2820582.4</v>
      </c>
      <c r="H14" s="33">
        <f>SUM(H15,H20,H25)-0.1</f>
        <v>3047025.4999999995</v>
      </c>
      <c r="I14" s="33">
        <f>+I15+I20+I25</f>
        <v>3267921.8999999994</v>
      </c>
      <c r="J14" s="33">
        <f>+J15+J20+J25-0.1</f>
        <v>3404820.9999999995</v>
      </c>
      <c r="K14" s="27"/>
      <c r="L14" s="6"/>
    </row>
    <row r="15" spans="1:12" ht="7.5" customHeight="1" x14ac:dyDescent="0.2">
      <c r="A15" s="23" t="s">
        <v>8</v>
      </c>
      <c r="B15" s="33">
        <f t="shared" ref="B15:H15" si="1">SUM(B17,B18,B19)</f>
        <v>988368.9</v>
      </c>
      <c r="C15" s="33">
        <f t="shared" si="1"/>
        <v>1135628.6000000001</v>
      </c>
      <c r="D15" s="33">
        <f t="shared" si="1"/>
        <v>1326539.7000000002</v>
      </c>
      <c r="E15" s="33">
        <f t="shared" si="1"/>
        <v>1333971.2000000002</v>
      </c>
      <c r="F15" s="33">
        <f t="shared" si="1"/>
        <v>1476862.2</v>
      </c>
      <c r="G15" s="33">
        <f t="shared" si="1"/>
        <v>1636605.9</v>
      </c>
      <c r="H15" s="33">
        <f t="shared" si="1"/>
        <v>1771780</v>
      </c>
      <c r="I15" s="33">
        <f>SUM(I17:I19)</f>
        <v>1896875.7</v>
      </c>
      <c r="J15" s="33">
        <f>SUM(J17:J19)-0.1</f>
        <v>2042432.2</v>
      </c>
      <c r="K15" s="28"/>
    </row>
    <row r="16" spans="1:12" ht="7.5" customHeight="1" x14ac:dyDescent="0.2">
      <c r="A16" s="22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28"/>
    </row>
    <row r="17" spans="1:12" ht="7.5" customHeight="1" x14ac:dyDescent="0.2">
      <c r="A17" s="22" t="s">
        <v>4</v>
      </c>
      <c r="B17" s="34">
        <v>401882.1</v>
      </c>
      <c r="C17" s="34">
        <v>458997.2</v>
      </c>
      <c r="D17" s="34">
        <v>514733.8</v>
      </c>
      <c r="E17" s="34">
        <v>507870.2</v>
      </c>
      <c r="F17" s="34">
        <v>582743.6</v>
      </c>
      <c r="G17" s="34">
        <v>680771.5</v>
      </c>
      <c r="H17" s="34">
        <v>746406.3</v>
      </c>
      <c r="I17" s="34">
        <v>829526.2</v>
      </c>
      <c r="J17" s="34">
        <v>831804</v>
      </c>
      <c r="K17" s="28"/>
    </row>
    <row r="18" spans="1:12" ht="7.5" customHeight="1" x14ac:dyDescent="0.2">
      <c r="A18" s="22" t="s">
        <v>5</v>
      </c>
      <c r="B18" s="34">
        <v>250169.7</v>
      </c>
      <c r="C18" s="34">
        <v>303950.09999999998</v>
      </c>
      <c r="D18" s="34">
        <v>407821.5</v>
      </c>
      <c r="E18" s="34">
        <v>368250.6</v>
      </c>
      <c r="F18" s="34">
        <v>393560.8</v>
      </c>
      <c r="G18" s="34">
        <v>396680.7</v>
      </c>
      <c r="H18" s="34">
        <v>414460.1</v>
      </c>
      <c r="I18" s="34">
        <v>418271.3</v>
      </c>
      <c r="J18" s="34">
        <v>505403.8</v>
      </c>
      <c r="K18" s="28"/>
    </row>
    <row r="19" spans="1:12" ht="7.5" customHeight="1" x14ac:dyDescent="0.2">
      <c r="A19" s="22" t="s">
        <v>14</v>
      </c>
      <c r="B19" s="34">
        <v>336317.1</v>
      </c>
      <c r="C19" s="34">
        <v>372681.3</v>
      </c>
      <c r="D19" s="34">
        <v>403984.4</v>
      </c>
      <c r="E19" s="34">
        <v>457850.4</v>
      </c>
      <c r="F19" s="34">
        <v>500557.8</v>
      </c>
      <c r="G19" s="34">
        <v>559153.69999999995</v>
      </c>
      <c r="H19" s="34">
        <v>610913.6</v>
      </c>
      <c r="I19" s="34">
        <v>649078.19999999995</v>
      </c>
      <c r="J19" s="34">
        <v>705224.5</v>
      </c>
      <c r="K19" s="28"/>
    </row>
    <row r="20" spans="1:12" ht="7.5" customHeight="1" x14ac:dyDescent="0.2">
      <c r="A20" s="23" t="s">
        <v>9</v>
      </c>
      <c r="B20" s="33">
        <f t="shared" ref="B20:H20" si="2">SUM(B22,B23,B24)</f>
        <v>505899.5</v>
      </c>
      <c r="C20" s="33">
        <f t="shared" si="2"/>
        <v>570511.4</v>
      </c>
      <c r="D20" s="33">
        <f t="shared" si="2"/>
        <v>690359.3</v>
      </c>
      <c r="E20" s="33">
        <f t="shared" si="2"/>
        <v>908623.2</v>
      </c>
      <c r="F20" s="33">
        <f t="shared" si="2"/>
        <v>930323.2</v>
      </c>
      <c r="G20" s="33">
        <f t="shared" si="2"/>
        <v>984892.89999999991</v>
      </c>
      <c r="H20" s="33">
        <f t="shared" si="2"/>
        <v>1022731.8</v>
      </c>
      <c r="I20" s="33">
        <v>1123362.3999999999</v>
      </c>
      <c r="J20" s="33">
        <f>SUM(J22:J24)</f>
        <v>1128487.8999999999</v>
      </c>
      <c r="K20" s="28"/>
    </row>
    <row r="21" spans="1:12" ht="7.5" customHeight="1" x14ac:dyDescent="0.2">
      <c r="A21" s="22" t="s">
        <v>3</v>
      </c>
      <c r="B21" s="34"/>
      <c r="C21" s="34"/>
      <c r="D21" s="34"/>
      <c r="E21" s="34"/>
      <c r="F21" s="34"/>
      <c r="G21" s="34"/>
      <c r="H21" s="34"/>
      <c r="I21" s="34"/>
      <c r="J21" s="34"/>
      <c r="K21" s="28"/>
    </row>
    <row r="22" spans="1:12" ht="7.5" customHeight="1" x14ac:dyDescent="0.2">
      <c r="A22" s="22" t="s">
        <v>6</v>
      </c>
      <c r="B22" s="34">
        <v>9894.2000000000007</v>
      </c>
      <c r="C22" s="34">
        <v>13652.1</v>
      </c>
      <c r="D22" s="34">
        <v>23852.2</v>
      </c>
      <c r="E22" s="34">
        <v>24118.799999999999</v>
      </c>
      <c r="F22" s="34">
        <v>38497.800000000003</v>
      </c>
      <c r="G22" s="34">
        <v>55041.4</v>
      </c>
      <c r="H22" s="34">
        <v>54224</v>
      </c>
      <c r="I22" s="34">
        <v>66277.100000000006</v>
      </c>
      <c r="J22" s="34">
        <v>9969</v>
      </c>
      <c r="K22" s="28"/>
    </row>
    <row r="23" spans="1:12" ht="7.5" customHeight="1" x14ac:dyDescent="0.2">
      <c r="A23" s="22" t="s">
        <v>5</v>
      </c>
      <c r="B23" s="34">
        <v>133458.6</v>
      </c>
      <c r="C23" s="34">
        <v>181572.7</v>
      </c>
      <c r="D23" s="34">
        <v>170514.4</v>
      </c>
      <c r="E23" s="34">
        <v>256741.8</v>
      </c>
      <c r="F23" s="34">
        <v>230360.4</v>
      </c>
      <c r="G23" s="34">
        <v>253357.9</v>
      </c>
      <c r="H23" s="34">
        <v>203120.4</v>
      </c>
      <c r="I23" s="34">
        <v>269151.40000000002</v>
      </c>
      <c r="J23" s="34">
        <v>315213.7</v>
      </c>
      <c r="K23" s="28"/>
    </row>
    <row r="24" spans="1:12" ht="7.5" customHeight="1" x14ac:dyDescent="0.2">
      <c r="A24" s="22" t="s">
        <v>14</v>
      </c>
      <c r="B24" s="34">
        <v>362546.7</v>
      </c>
      <c r="C24" s="34">
        <v>375286.6</v>
      </c>
      <c r="D24" s="34">
        <v>495992.7</v>
      </c>
      <c r="E24" s="34">
        <v>627762.6</v>
      </c>
      <c r="F24" s="34">
        <v>661465</v>
      </c>
      <c r="G24" s="34">
        <v>676493.6</v>
      </c>
      <c r="H24" s="34">
        <v>765387.4</v>
      </c>
      <c r="I24" s="34">
        <v>787933.9</v>
      </c>
      <c r="J24" s="34">
        <v>803305.2</v>
      </c>
      <c r="K24" s="28"/>
    </row>
    <row r="25" spans="1:12" ht="7.5" customHeight="1" x14ac:dyDescent="0.2">
      <c r="A25" s="23" t="s">
        <v>10</v>
      </c>
      <c r="B25" s="33">
        <f t="shared" ref="B25:H25" si="3">SUM(B27,B28,B29)</f>
        <v>131808.70000000001</v>
      </c>
      <c r="C25" s="33">
        <f t="shared" si="3"/>
        <v>158239</v>
      </c>
      <c r="D25" s="33">
        <f t="shared" si="3"/>
        <v>158412.80000000002</v>
      </c>
      <c r="E25" s="33">
        <f t="shared" si="3"/>
        <v>157023.30000000002</v>
      </c>
      <c r="F25" s="33">
        <f t="shared" si="3"/>
        <v>171380.1</v>
      </c>
      <c r="G25" s="33">
        <f t="shared" si="3"/>
        <v>199083.5</v>
      </c>
      <c r="H25" s="33">
        <f t="shared" si="3"/>
        <v>252513.8</v>
      </c>
      <c r="I25" s="33">
        <f>SUM(I27:I29)</f>
        <v>247683.8</v>
      </c>
      <c r="J25" s="33">
        <f>SUM(J27:J29)</f>
        <v>233901</v>
      </c>
      <c r="K25" s="28"/>
    </row>
    <row r="26" spans="1:12" ht="7.5" customHeight="1" x14ac:dyDescent="0.2">
      <c r="A26" s="22" t="s">
        <v>3</v>
      </c>
      <c r="B26" s="34"/>
      <c r="C26" s="34"/>
      <c r="D26" s="34"/>
      <c r="E26" s="34"/>
      <c r="F26" s="34"/>
      <c r="G26" s="34"/>
      <c r="H26" s="34"/>
      <c r="I26" s="34"/>
      <c r="J26" s="34"/>
      <c r="K26" s="28"/>
    </row>
    <row r="27" spans="1:12" ht="7.5" customHeight="1" x14ac:dyDescent="0.2">
      <c r="A27" s="22" t="s">
        <v>4</v>
      </c>
      <c r="B27" s="34">
        <v>5019.5</v>
      </c>
      <c r="C27" s="34">
        <v>5292.1</v>
      </c>
      <c r="D27" s="34">
        <v>10799.1</v>
      </c>
      <c r="E27" s="34">
        <v>10788.1</v>
      </c>
      <c r="F27" s="34">
        <v>13391.7</v>
      </c>
      <c r="G27" s="34">
        <v>15962.5</v>
      </c>
      <c r="H27" s="34">
        <v>37141</v>
      </c>
      <c r="I27" s="34">
        <v>32846.199999999997</v>
      </c>
      <c r="J27" s="34">
        <v>24788.400000000001</v>
      </c>
      <c r="K27" s="28"/>
    </row>
    <row r="28" spans="1:12" ht="7.5" customHeight="1" x14ac:dyDescent="0.2">
      <c r="A28" s="22" t="s">
        <v>5</v>
      </c>
      <c r="B28" s="34">
        <v>125936.1</v>
      </c>
      <c r="C28" s="34">
        <v>152077.29999999999</v>
      </c>
      <c r="D28" s="34">
        <v>146161.70000000001</v>
      </c>
      <c r="E28" s="34">
        <v>144735.20000000001</v>
      </c>
      <c r="F28" s="34">
        <v>156479.29999999999</v>
      </c>
      <c r="G28" s="34">
        <v>181723.3</v>
      </c>
      <c r="H28" s="34">
        <v>213927</v>
      </c>
      <c r="I28" s="34">
        <v>213282.3</v>
      </c>
      <c r="J28" s="34">
        <v>207480.6</v>
      </c>
      <c r="K28" s="28"/>
    </row>
    <row r="29" spans="1:12" ht="7.5" customHeight="1" x14ac:dyDescent="0.2">
      <c r="A29" s="22" t="s">
        <v>14</v>
      </c>
      <c r="B29" s="34">
        <v>853.1</v>
      </c>
      <c r="C29" s="34">
        <v>869.6</v>
      </c>
      <c r="D29" s="34">
        <v>1452</v>
      </c>
      <c r="E29" s="34">
        <v>1500</v>
      </c>
      <c r="F29" s="34">
        <v>1509.1</v>
      </c>
      <c r="G29" s="34">
        <v>1397.7</v>
      </c>
      <c r="H29" s="34">
        <v>1445.8</v>
      </c>
      <c r="I29" s="34">
        <v>1555.3</v>
      </c>
      <c r="J29" s="34">
        <v>1632</v>
      </c>
      <c r="K29" s="28"/>
    </row>
    <row r="30" spans="1:12" ht="1.5" customHeight="1" x14ac:dyDescent="0.2">
      <c r="A30" s="7"/>
      <c r="B30" s="20"/>
      <c r="C30" s="20"/>
      <c r="D30" s="20"/>
      <c r="E30" s="20"/>
      <c r="F30" s="20"/>
      <c r="G30" s="21"/>
      <c r="H30" s="21"/>
      <c r="I30" s="21"/>
      <c r="J30" s="21"/>
      <c r="K30" s="28"/>
    </row>
    <row r="31" spans="1:12" ht="0.75" customHeight="1" x14ac:dyDescent="0.2">
      <c r="A31" s="8"/>
      <c r="B31" s="9"/>
      <c r="C31" s="9"/>
      <c r="D31" s="9"/>
      <c r="E31" s="9"/>
      <c r="F31" s="9"/>
      <c r="G31" s="9"/>
      <c r="H31" s="30"/>
      <c r="I31" s="30"/>
      <c r="J31" s="30"/>
      <c r="K31" s="28"/>
    </row>
    <row r="32" spans="1:12" s="11" customFormat="1" ht="7.5" customHeight="1" x14ac:dyDescent="0.15">
      <c r="A32" s="17" t="s">
        <v>12</v>
      </c>
      <c r="B32" s="24"/>
      <c r="C32" s="24"/>
      <c r="D32" s="24"/>
      <c r="E32" s="24"/>
      <c r="F32" s="24"/>
      <c r="G32" s="24"/>
      <c r="H32" s="26"/>
      <c r="I32" s="26"/>
      <c r="J32" s="26"/>
      <c r="K32" s="25"/>
      <c r="L32" s="25"/>
    </row>
    <row r="33" spans="1:12" s="11" customFormat="1" ht="7.5" customHeight="1" x14ac:dyDescent="0.15">
      <c r="A33" s="17" t="s">
        <v>13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</row>
    <row r="34" spans="1:12" s="11" customFormat="1" ht="7.5" customHeight="1" x14ac:dyDescent="0.15">
      <c r="A34" s="18" t="s">
        <v>25</v>
      </c>
      <c r="B34" s="26"/>
      <c r="C34" s="26"/>
      <c r="D34" s="26"/>
      <c r="E34" s="26"/>
      <c r="F34" s="26"/>
      <c r="G34" s="26"/>
      <c r="H34" s="24"/>
      <c r="I34" s="24"/>
      <c r="J34" s="24"/>
      <c r="K34" s="25"/>
      <c r="L34" s="25"/>
    </row>
    <row r="35" spans="1:12" s="11" customFormat="1" ht="7.5" customHeight="1" x14ac:dyDescent="0.15">
      <c r="A35" s="18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5"/>
      <c r="L35" s="25"/>
    </row>
    <row r="36" spans="1:12" s="11" customFormat="1" ht="7.5" customHeight="1" x14ac:dyDescent="0.2">
      <c r="A36" s="19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5"/>
      <c r="L36" s="25"/>
    </row>
    <row r="37" spans="1:12" s="11" customFormat="1" ht="7.5" customHeight="1" x14ac:dyDescent="0.2">
      <c r="A37" s="19" t="s">
        <v>19</v>
      </c>
      <c r="B37" s="26"/>
      <c r="C37" s="26"/>
      <c r="D37" s="26"/>
      <c r="E37" s="26"/>
      <c r="F37" s="26"/>
      <c r="G37" s="26"/>
      <c r="H37" s="26"/>
      <c r="I37" s="26"/>
      <c r="J37" s="26"/>
      <c r="K37" s="25"/>
      <c r="L37" s="25"/>
    </row>
    <row r="38" spans="1:12" s="11" customFormat="1" ht="7.5" customHeight="1" x14ac:dyDescent="0.15">
      <c r="A38" s="17" t="s">
        <v>21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</row>
    <row r="39" spans="1:12" s="11" customFormat="1" ht="8.1" customHeight="1" x14ac:dyDescent="0.2">
      <c r="A39" s="25"/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</row>
    <row r="40" spans="1:12" s="11" customFormat="1" ht="8.1" customHeight="1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2" ht="7.5" customHeight="1" x14ac:dyDescent="0.2">
      <c r="A41" s="13"/>
    </row>
    <row r="42" spans="1:12" ht="7.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</row>
    <row r="43" spans="1:12" ht="7.5" customHeight="1" x14ac:dyDescent="0.2">
      <c r="A43" s="14"/>
      <c r="B43" s="1"/>
      <c r="C43" s="1"/>
      <c r="D43" s="1"/>
      <c r="E43" s="1"/>
      <c r="F43" s="1"/>
      <c r="G43" s="1"/>
      <c r="H43" s="1"/>
      <c r="I43" s="1"/>
      <c r="J43" s="1"/>
    </row>
    <row r="44" spans="1:12" ht="7.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</row>
    <row r="45" spans="1:12" ht="7.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</row>
    <row r="46" spans="1:12" ht="2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2" ht="1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7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7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7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7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7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7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7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7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7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7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7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7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7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7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7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7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7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7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7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7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7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7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7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7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7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7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7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7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7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7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7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7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7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7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7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7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7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7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</sheetData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P393_Arriba</vt:lpstr>
      <vt:lpstr>P393_Arriba!Área_de_impresión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Carlos López Zavala</cp:lastModifiedBy>
  <cp:lastPrinted>2014-08-13T21:13:06Z</cp:lastPrinted>
  <dcterms:created xsi:type="dcterms:W3CDTF">2005-06-09T22:35:47Z</dcterms:created>
  <dcterms:modified xsi:type="dcterms:W3CDTF">2014-08-21T17:23:54Z</dcterms:modified>
</cp:coreProperties>
</file>