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665" yWindow="-15" windowWidth="7650" windowHeight="8085"/>
  </bookViews>
  <sheets>
    <sheet name="P508_ARRIBA" sheetId="28574" r:id="rId1"/>
  </sheets>
  <definedNames>
    <definedName name="_1">#N/A</definedName>
    <definedName name="A">#REF!</definedName>
    <definedName name="A_impresión_IM">#REF!</definedName>
    <definedName name="_xlnm.Print_Area" localSheetId="0">P508_ARRIBA!$B$3:$Q$42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C21" i="28574" l="1"/>
  <c r="C20" i="28574"/>
  <c r="C19" i="28574"/>
  <c r="C18" i="28574"/>
  <c r="C17" i="28574"/>
  <c r="C15" i="28574"/>
  <c r="O11" i="28574"/>
  <c r="O17" i="28574"/>
  <c r="O15" i="28574"/>
  <c r="I15" i="28574"/>
  <c r="O14" i="28574"/>
  <c r="I14" i="28574"/>
  <c r="C14" i="28574"/>
  <c r="O13" i="28574"/>
  <c r="I13" i="28574"/>
  <c r="O12" i="28574"/>
  <c r="I12" i="28574"/>
  <c r="I11" i="28574"/>
</calcChain>
</file>

<file path=xl/sharedStrings.xml><?xml version="1.0" encoding="utf-8"?>
<sst xmlns="http://schemas.openxmlformats.org/spreadsheetml/2006/main" count="30" uniqueCount="28">
  <si>
    <t>Año</t>
  </si>
  <si>
    <t>Total</t>
  </si>
  <si>
    <t>Balanza Comercial de PEMEX</t>
  </si>
  <si>
    <t>(Millones de dólares)</t>
  </si>
  <si>
    <t>Fuente: Secretaría de Energía. Petróleos Mexicanos.</t>
  </si>
  <si>
    <t>Exportaciones</t>
  </si>
  <si>
    <t>Petrolíferos y Gas Licuado</t>
  </si>
  <si>
    <t>Gas Natural</t>
  </si>
  <si>
    <t>Gas Licuado</t>
  </si>
  <si>
    <t>Gasolinas</t>
  </si>
  <si>
    <t>Otros</t>
  </si>
  <si>
    <t>Combus-tóleo</t>
  </si>
  <si>
    <t>(Concluye)</t>
  </si>
  <si>
    <t>Petroquímicos</t>
  </si>
  <si>
    <t>Etileno</t>
  </si>
  <si>
    <t>Importaciones</t>
  </si>
  <si>
    <t>Balanza Comercial</t>
  </si>
  <si>
    <t>Saldo</t>
  </si>
  <si>
    <t>Petro-químicos</t>
  </si>
  <si>
    <t>Expor-taciones</t>
  </si>
  <si>
    <t>Impor-taciones</t>
  </si>
  <si>
    <t>1/ La suma de los parciales puede no coincidir con los totales, debido al redondeo de las cifras. Los espacios en blanco significa que no hubo exportaciones o importaciones.</t>
  </si>
  <si>
    <t>www.pemex.gob.mx</t>
  </si>
  <si>
    <t>Amo-niaco</t>
  </si>
  <si>
    <t>Polietile-no de alta y baja densidad</t>
  </si>
  <si>
    <t xml:space="preserve">      emitidas en fecha posterior al cierre. </t>
  </si>
  <si>
    <t xml:space="preserve">2/ Se actualizaron en 2012 las exportaciones e importaciones de productos por la aplicación de notas de crédito-débito en el mes correspondiente a la entrega del producto y que fueron </t>
  </si>
  <si>
    <t xml:space="preserve">e/ Cifras reales a junio.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</si>
</sst>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#\ ###\ ##0.0"/>
    <numFmt numFmtId="166" formatCode="#,##0.0__;\-\ #,##0.00_)"/>
  </numFmts>
  <fonts count="25" x14ac:knownFonts="1">
    <font>
      <sz val="10"/>
      <name val="Arial"/>
    </font>
    <font>
      <sz val="7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u/>
      <sz val="14.4"/>
      <color indexed="12"/>
      <name val="Helv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Soberana Sans Light"/>
      <family val="3"/>
    </font>
    <font>
      <b/>
      <i/>
      <sz val="13"/>
      <name val="Soberana Sans Light"/>
      <family val="3"/>
    </font>
    <font>
      <b/>
      <i/>
      <sz val="11"/>
      <name val="Soberana Sans Light"/>
      <family val="3"/>
    </font>
    <font>
      <b/>
      <i/>
      <sz val="10"/>
      <name val="Soberana Sans Light"/>
      <family val="3"/>
    </font>
    <font>
      <i/>
      <sz val="7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"/>
      <name val="Soberana Sans Light"/>
      <family val="3"/>
    </font>
    <font>
      <u/>
      <sz val="6"/>
      <color indexed="12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b/>
      <i/>
      <sz val="5.5"/>
      <name val="Soberana Sans Light"/>
      <family val="3"/>
    </font>
    <font>
      <b/>
      <sz val="5"/>
      <name val="Soberana Sans Light"/>
      <family val="3"/>
    </font>
    <font>
      <u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indexed="23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</borders>
  <cellStyleXfs count="4">
    <xf numFmtId="0" fontId="0" fillId="0" borderId="0"/>
    <xf numFmtId="165" fontId="7" fillId="0" borderId="0" applyAlignment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/>
    <xf numFmtId="0" fontId="6" fillId="0" borderId="0" xfId="0" quotePrefix="1" applyFont="1"/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quotePrefix="1" applyFont="1" applyAlignment="1">
      <alignment horizontal="left" vertical="center"/>
    </xf>
    <xf numFmtId="0" fontId="14" fillId="0" borderId="0" xfId="0" quotePrefix="1" applyFont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166" fontId="17" fillId="0" borderId="0" xfId="0" applyNumberFormat="1" applyFont="1" applyFill="1" applyBorder="1"/>
    <xf numFmtId="0" fontId="18" fillId="0" borderId="0" xfId="2" applyFont="1" applyBorder="1" applyAlignment="1" applyProtection="1">
      <alignment horizontal="right" vertical="top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9" xfId="0" quotePrefix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Border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2" fillId="0" borderId="0" xfId="0" applyFont="1" applyAlignment="1">
      <alignment vertical="center"/>
    </xf>
    <xf numFmtId="0" fontId="21" fillId="0" borderId="0" xfId="0" quotePrefix="1" applyFont="1" applyAlignment="1">
      <alignment horizontal="left"/>
    </xf>
    <xf numFmtId="164" fontId="17" fillId="0" borderId="2" xfId="0" applyNumberFormat="1" applyFont="1" applyFill="1" applyBorder="1" applyAlignment="1">
      <alignment horizontal="right" vertical="center"/>
    </xf>
    <xf numFmtId="164" fontId="17" fillId="0" borderId="2" xfId="0" applyNumberFormat="1" applyFont="1" applyFill="1" applyBorder="1" applyAlignment="1">
      <alignment horizontal="right"/>
    </xf>
    <xf numFmtId="164" fontId="17" fillId="0" borderId="2" xfId="0" applyNumberFormat="1" applyFont="1" applyBorder="1" applyAlignment="1">
      <alignment horizontal="right"/>
    </xf>
    <xf numFmtId="164" fontId="17" fillId="0" borderId="14" xfId="0" applyNumberFormat="1" applyFont="1" applyFill="1" applyBorder="1" applyAlignment="1">
      <alignment horizontal="right" vertical="center"/>
    </xf>
    <xf numFmtId="164" fontId="17" fillId="0" borderId="9" xfId="0" applyNumberFormat="1" applyFont="1" applyFill="1" applyBorder="1" applyAlignment="1" applyProtection="1">
      <alignment horizontal="right" vertical="center"/>
    </xf>
    <xf numFmtId="164" fontId="17" fillId="3" borderId="9" xfId="0" applyNumberFormat="1" applyFont="1" applyFill="1" applyBorder="1" applyAlignment="1">
      <alignment vertical="center"/>
    </xf>
    <xf numFmtId="164" fontId="17" fillId="0" borderId="9" xfId="0" applyNumberFormat="1" applyFont="1" applyFill="1" applyBorder="1" applyAlignment="1">
      <alignment horizontal="right" vertical="center"/>
    </xf>
    <xf numFmtId="164" fontId="17" fillId="0" borderId="15" xfId="0" applyNumberFormat="1" applyFont="1" applyFill="1" applyBorder="1" applyAlignment="1" applyProtection="1">
      <alignment horizontal="right" vertical="center"/>
    </xf>
    <xf numFmtId="164" fontId="17" fillId="0" borderId="5" xfId="0" applyNumberFormat="1" applyFont="1" applyFill="1" applyBorder="1" applyAlignment="1">
      <alignment horizontal="right" vertical="center"/>
    </xf>
    <xf numFmtId="164" fontId="17" fillId="0" borderId="5" xfId="0" applyNumberFormat="1" applyFont="1" applyBorder="1" applyAlignment="1">
      <alignment horizontal="right"/>
    </xf>
    <xf numFmtId="164" fontId="17" fillId="0" borderId="5" xfId="0" applyNumberFormat="1" applyFont="1" applyFill="1" applyBorder="1" applyAlignment="1">
      <alignment horizontal="right"/>
    </xf>
    <xf numFmtId="164" fontId="17" fillId="0" borderId="16" xfId="0" applyNumberFormat="1" applyFont="1" applyBorder="1" applyAlignment="1">
      <alignment horizontal="right"/>
    </xf>
    <xf numFmtId="164" fontId="23" fillId="0" borderId="9" xfId="0" applyNumberFormat="1" applyFont="1" applyFill="1" applyBorder="1" applyAlignment="1" applyProtection="1">
      <alignment horizontal="right" vertical="center"/>
    </xf>
    <xf numFmtId="164" fontId="17" fillId="0" borderId="4" xfId="0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4" fillId="0" borderId="0" xfId="2" applyFont="1" applyFill="1" applyAlignment="1" applyProtection="1">
      <alignment horizontal="right"/>
    </xf>
  </cellXfs>
  <cellStyles count="4">
    <cellStyle name="anuario" xfId="1"/>
    <cellStyle name="Hipervínculo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142875</xdr:rowOff>
    </xdr:from>
    <xdr:to>
      <xdr:col>17</xdr:col>
      <xdr:colOff>0</xdr:colOff>
      <xdr:row>5</xdr:row>
      <xdr:rowOff>142875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191250" y="457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8</xdr:row>
      <xdr:rowOff>0</xdr:rowOff>
    </xdr:to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6191250" y="1123950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3/ 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8</xdr:row>
      <xdr:rowOff>95250</xdr:rowOff>
    </xdr:to>
    <xdr:sp macro="" textlink="">
      <xdr:nvSpPr>
        <xdr:cNvPr id="39940" name="Text Box 4"/>
        <xdr:cNvSpPr txBox="1">
          <a:spLocks noChangeArrowheads="1"/>
        </xdr:cNvSpPr>
      </xdr:nvSpPr>
      <xdr:spPr bwMode="auto">
        <a:xfrm>
          <a:off x="6191250" y="12287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17</xdr:col>
      <xdr:colOff>0</xdr:colOff>
      <xdr:row>7</xdr:row>
      <xdr:rowOff>107950</xdr:rowOff>
    </xdr:from>
    <xdr:to>
      <xdr:col>17</xdr:col>
      <xdr:colOff>0</xdr:colOff>
      <xdr:row>8</xdr:row>
      <xdr:rowOff>0</xdr:rowOff>
    </xdr:to>
    <xdr:sp macro="" textlink="">
      <xdr:nvSpPr>
        <xdr:cNvPr id="39942" name="Text Box 6"/>
        <xdr:cNvSpPr txBox="1">
          <a:spLocks noChangeArrowheads="1"/>
        </xdr:cNvSpPr>
      </xdr:nvSpPr>
      <xdr:spPr bwMode="auto">
        <a:xfrm>
          <a:off x="6191250" y="762000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8</xdr:row>
      <xdr:rowOff>66675</xdr:rowOff>
    </xdr:to>
    <xdr:sp macro="" textlink="">
      <xdr:nvSpPr>
        <xdr:cNvPr id="39950" name="Text Box 14"/>
        <xdr:cNvSpPr txBox="1">
          <a:spLocks noChangeArrowheads="1"/>
        </xdr:cNvSpPr>
      </xdr:nvSpPr>
      <xdr:spPr bwMode="auto">
        <a:xfrm>
          <a:off x="6191250" y="1219200"/>
          <a:ext cx="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5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5</xdr:col>
      <xdr:colOff>165101</xdr:colOff>
      <xdr:row>2</xdr:row>
      <xdr:rowOff>27353</xdr:rowOff>
    </xdr:from>
    <xdr:to>
      <xdr:col>6</xdr:col>
      <xdr:colOff>101601</xdr:colOff>
      <xdr:row>3</xdr:row>
      <xdr:rowOff>190500</xdr:rowOff>
    </xdr:to>
    <xdr:sp macro="" textlink="">
      <xdr:nvSpPr>
        <xdr:cNvPr id="40055" name="Text Box 88"/>
        <xdr:cNvSpPr txBox="1">
          <a:spLocks noChangeArrowheads="1"/>
        </xdr:cNvSpPr>
      </xdr:nvSpPr>
      <xdr:spPr bwMode="auto">
        <a:xfrm>
          <a:off x="1873251" y="103553"/>
          <a:ext cx="317500" cy="220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 1/</a:t>
          </a:r>
        </a:p>
      </xdr:txBody>
    </xdr:sp>
    <xdr:clientData/>
  </xdr:twoCellAnchor>
  <xdr:twoCellAnchor>
    <xdr:from>
      <xdr:col>1</xdr:col>
      <xdr:colOff>301625</xdr:colOff>
      <xdr:row>25</xdr:row>
      <xdr:rowOff>85222</xdr:rowOff>
    </xdr:from>
    <xdr:to>
      <xdr:col>2</xdr:col>
      <xdr:colOff>90237</xdr:colOff>
      <xdr:row>28</xdr:row>
      <xdr:rowOff>29075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2730" y="3915275"/>
          <a:ext cx="189665" cy="184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2</xdr:col>
      <xdr:colOff>61632</xdr:colOff>
      <xdr:row>8</xdr:row>
      <xdr:rowOff>409015</xdr:rowOff>
    </xdr:from>
    <xdr:to>
      <xdr:col>2</xdr:col>
      <xdr:colOff>235319</xdr:colOff>
      <xdr:row>8</xdr:row>
      <xdr:rowOff>577103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879661" y="1395133"/>
          <a:ext cx="173687" cy="16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me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S1885"/>
  <sheetViews>
    <sheetView showGridLines="0" tabSelected="1" zoomScale="150" zoomScaleNormal="150" workbookViewId="0">
      <selection activeCell="L4" sqref="L4"/>
    </sheetView>
  </sheetViews>
  <sheetFormatPr baseColWidth="10" defaultRowHeight="12.75" x14ac:dyDescent="0.2"/>
  <cols>
    <col min="1" max="1" width="6.28515625" style="5" customWidth="1"/>
    <col min="2" max="2" width="6" style="8" customWidth="1"/>
    <col min="3" max="3" width="4.140625" style="8" customWidth="1"/>
    <col min="4" max="4" width="4.42578125" style="5" customWidth="1"/>
    <col min="5" max="5" width="4.5703125" style="5" customWidth="1"/>
    <col min="6" max="6" width="5.7109375" style="5" customWidth="1"/>
    <col min="7" max="7" width="5.140625" style="5" customWidth="1"/>
    <col min="8" max="8" width="5.28515625" style="5" customWidth="1"/>
    <col min="9" max="9" width="5.7109375" style="5" customWidth="1"/>
    <col min="10" max="10" width="4.85546875" style="5" customWidth="1"/>
    <col min="11" max="11" width="5.7109375" style="5" customWidth="1"/>
    <col min="12" max="12" width="5.28515625" style="5" customWidth="1"/>
    <col min="13" max="13" width="5.42578125" style="5" customWidth="1"/>
    <col min="14" max="14" width="5.28515625" style="5" customWidth="1"/>
    <col min="15" max="17" width="5.7109375" style="5" customWidth="1"/>
    <col min="18" max="19" width="8.5703125" style="5" customWidth="1"/>
    <col min="20" max="20" width="6.140625" style="5" customWidth="1"/>
    <col min="21" max="16384" width="11.42578125" style="5"/>
  </cols>
  <sheetData>
    <row r="1" spans="2:21" ht="3" customHeight="1" x14ac:dyDescent="0.2"/>
    <row r="2" spans="2:21" ht="3" customHeight="1" x14ac:dyDescent="0.2"/>
    <row r="3" spans="2:21" ht="5.0999999999999996" customHeight="1" x14ac:dyDescent="0.2"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21" ht="17.100000000000001" customHeight="1" x14ac:dyDescent="0.25">
      <c r="B4" s="25" t="s">
        <v>2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2"/>
      <c r="S4" s="2"/>
      <c r="T4" s="2"/>
    </row>
    <row r="5" spans="2:21" ht="11.25" customHeight="1" x14ac:dyDescent="0.2">
      <c r="B5" s="26" t="s">
        <v>3</v>
      </c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70" t="s">
        <v>12</v>
      </c>
      <c r="Q5" s="71"/>
      <c r="R5" s="3"/>
      <c r="S5" s="3"/>
      <c r="T5" s="3"/>
    </row>
    <row r="6" spans="2:21" ht="3" customHeight="1" x14ac:dyDescent="0.2"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4"/>
      <c r="Q6" s="14"/>
    </row>
    <row r="7" spans="2:21" ht="23.1" customHeight="1" x14ac:dyDescent="0.2">
      <c r="B7" s="72" t="s">
        <v>0</v>
      </c>
      <c r="C7" s="64" t="s">
        <v>5</v>
      </c>
      <c r="D7" s="65"/>
      <c r="E7" s="65"/>
      <c r="F7" s="65"/>
      <c r="G7" s="66"/>
      <c r="H7" s="64" t="s">
        <v>15</v>
      </c>
      <c r="I7" s="65"/>
      <c r="J7" s="65"/>
      <c r="K7" s="65"/>
      <c r="L7" s="65"/>
      <c r="M7" s="65"/>
      <c r="N7" s="66"/>
      <c r="O7" s="64" t="s">
        <v>16</v>
      </c>
      <c r="P7" s="65"/>
      <c r="Q7" s="66"/>
    </row>
    <row r="8" spans="2:21" ht="21.95" customHeight="1" x14ac:dyDescent="0.2">
      <c r="B8" s="79"/>
      <c r="C8" s="64" t="s">
        <v>13</v>
      </c>
      <c r="D8" s="77"/>
      <c r="E8" s="77"/>
      <c r="F8" s="77"/>
      <c r="G8" s="78"/>
      <c r="H8" s="67" t="s">
        <v>7</v>
      </c>
      <c r="I8" s="64" t="s">
        <v>6</v>
      </c>
      <c r="J8" s="65"/>
      <c r="K8" s="65"/>
      <c r="L8" s="65"/>
      <c r="M8" s="65"/>
      <c r="N8" s="67" t="s">
        <v>18</v>
      </c>
      <c r="O8" s="72" t="s">
        <v>17</v>
      </c>
      <c r="P8" s="67" t="s">
        <v>19</v>
      </c>
      <c r="Q8" s="74" t="s">
        <v>20</v>
      </c>
    </row>
    <row r="9" spans="2:21" ht="51" customHeight="1" x14ac:dyDescent="0.2">
      <c r="B9" s="80"/>
      <c r="C9" s="27" t="s">
        <v>1</v>
      </c>
      <c r="D9" s="28" t="s">
        <v>23</v>
      </c>
      <c r="E9" s="29" t="s">
        <v>14</v>
      </c>
      <c r="F9" s="29" t="s">
        <v>24</v>
      </c>
      <c r="G9" s="29" t="s">
        <v>10</v>
      </c>
      <c r="H9" s="68"/>
      <c r="I9" s="30" t="s">
        <v>1</v>
      </c>
      <c r="J9" s="29" t="s">
        <v>8</v>
      </c>
      <c r="K9" s="31" t="s">
        <v>9</v>
      </c>
      <c r="L9" s="29" t="s">
        <v>11</v>
      </c>
      <c r="M9" s="32" t="s">
        <v>10</v>
      </c>
      <c r="N9" s="69"/>
      <c r="O9" s="73"/>
      <c r="P9" s="68"/>
      <c r="Q9" s="75"/>
    </row>
    <row r="10" spans="2:21" ht="3.6" customHeight="1" x14ac:dyDescent="0.2">
      <c r="B10" s="33"/>
      <c r="C10" s="50"/>
      <c r="D10" s="50"/>
      <c r="E10" s="51"/>
      <c r="F10" s="51"/>
      <c r="G10" s="63"/>
      <c r="H10" s="50"/>
      <c r="I10" s="50"/>
      <c r="J10" s="50"/>
      <c r="K10" s="50"/>
      <c r="L10" s="50"/>
      <c r="M10" s="50"/>
      <c r="N10" s="50"/>
      <c r="O10" s="50"/>
      <c r="P10" s="52"/>
      <c r="Q10" s="53"/>
    </row>
    <row r="11" spans="2:21" s="9" customFormat="1" ht="8.4499999999999993" customHeight="1" x14ac:dyDescent="0.2">
      <c r="B11" s="34">
        <v>2000</v>
      </c>
      <c r="C11" s="62">
        <v>245.7</v>
      </c>
      <c r="D11" s="54">
        <v>35.799999999999997</v>
      </c>
      <c r="E11" s="54">
        <v>95.5</v>
      </c>
      <c r="F11" s="55">
        <v>22.7</v>
      </c>
      <c r="G11" s="54">
        <v>91.7</v>
      </c>
      <c r="H11" s="54">
        <v>366.5</v>
      </c>
      <c r="I11" s="62">
        <f>SUM(J11:M11)</f>
        <v>4233.3999999999996</v>
      </c>
      <c r="J11" s="56">
        <v>1260.3</v>
      </c>
      <c r="K11" s="54">
        <v>1200.0999999999999</v>
      </c>
      <c r="L11" s="56">
        <v>1132.0999999999999</v>
      </c>
      <c r="M11" s="54">
        <v>640.9</v>
      </c>
      <c r="N11" s="54">
        <v>72</v>
      </c>
      <c r="O11" s="62">
        <f>+P11-Q11</f>
        <v>11294.5</v>
      </c>
      <c r="P11" s="54">
        <v>15966.3</v>
      </c>
      <c r="Q11" s="57">
        <v>4671.8</v>
      </c>
    </row>
    <row r="12" spans="2:21" s="9" customFormat="1" ht="8.4499999999999993" customHeight="1" x14ac:dyDescent="0.2">
      <c r="B12" s="34">
        <v>2001</v>
      </c>
      <c r="C12" s="62">
        <v>112.9</v>
      </c>
      <c r="D12" s="54">
        <v>2.4</v>
      </c>
      <c r="E12" s="54">
        <v>46.9</v>
      </c>
      <c r="F12" s="55">
        <v>22.7</v>
      </c>
      <c r="G12" s="54">
        <v>40.9</v>
      </c>
      <c r="H12" s="54">
        <v>423.8</v>
      </c>
      <c r="I12" s="62">
        <f>SUM(J12:M12)</f>
        <v>3656.1</v>
      </c>
      <c r="J12" s="56">
        <v>865.5</v>
      </c>
      <c r="K12" s="54">
        <v>1840.5</v>
      </c>
      <c r="L12" s="56">
        <v>715.7</v>
      </c>
      <c r="M12" s="54">
        <v>234.4</v>
      </c>
      <c r="N12" s="54">
        <v>28.6</v>
      </c>
      <c r="O12" s="62">
        <f>P12-Q12</f>
        <v>8836.1</v>
      </c>
      <c r="P12" s="54">
        <v>12944.6</v>
      </c>
      <c r="Q12" s="57">
        <v>4108.5</v>
      </c>
    </row>
    <row r="13" spans="2:21" s="9" customFormat="1" ht="8.4499999999999993" customHeight="1" x14ac:dyDescent="0.2">
      <c r="B13" s="34">
        <v>2002</v>
      </c>
      <c r="C13" s="62">
        <v>112.9</v>
      </c>
      <c r="D13" s="54">
        <v>12.9</v>
      </c>
      <c r="E13" s="54">
        <v>28</v>
      </c>
      <c r="F13" s="55">
        <v>22.3</v>
      </c>
      <c r="G13" s="54">
        <v>49.7</v>
      </c>
      <c r="H13" s="54">
        <v>775.4</v>
      </c>
      <c r="I13" s="62">
        <f>SUM(J13:M13)</f>
        <v>2495.1</v>
      </c>
      <c r="J13" s="56">
        <v>799.5</v>
      </c>
      <c r="K13" s="54">
        <v>1175.5</v>
      </c>
      <c r="L13" s="56">
        <v>155.69999999999999</v>
      </c>
      <c r="M13" s="54">
        <v>364.4</v>
      </c>
      <c r="N13" s="54">
        <v>45.9</v>
      </c>
      <c r="O13" s="62">
        <f>P13-Q13</f>
        <v>11374.800000000001</v>
      </c>
      <c r="P13" s="54">
        <v>14691.2</v>
      </c>
      <c r="Q13" s="57">
        <v>3316.4</v>
      </c>
    </row>
    <row r="14" spans="2:21" s="9" customFormat="1" ht="8.4499999999999993" customHeight="1" x14ac:dyDescent="0.2">
      <c r="B14" s="34">
        <v>2003</v>
      </c>
      <c r="C14" s="62">
        <f>SUM(D14:G14)</f>
        <v>147.6</v>
      </c>
      <c r="D14" s="54"/>
      <c r="E14" s="54">
        <v>39.799999999999997</v>
      </c>
      <c r="F14" s="55">
        <v>17.5</v>
      </c>
      <c r="G14" s="54">
        <v>90.3</v>
      </c>
      <c r="H14" s="54">
        <v>1526.2</v>
      </c>
      <c r="I14" s="62">
        <f>SUM(J14:M14)</f>
        <v>2423.2999999999997</v>
      </c>
      <c r="J14" s="56">
        <v>877.9</v>
      </c>
      <c r="K14" s="54">
        <v>1003.8</v>
      </c>
      <c r="L14" s="56">
        <v>198.9</v>
      </c>
      <c r="M14" s="54">
        <v>342.7</v>
      </c>
      <c r="N14" s="54">
        <v>44.3</v>
      </c>
      <c r="O14" s="62">
        <f>P14-Q14</f>
        <v>14444.100000000002</v>
      </c>
      <c r="P14" s="54">
        <v>18437.900000000001</v>
      </c>
      <c r="Q14" s="57">
        <v>3993.8</v>
      </c>
      <c r="S14" s="12"/>
      <c r="T14" s="12"/>
      <c r="U14" s="12"/>
    </row>
    <row r="15" spans="2:21" s="9" customFormat="1" ht="8.4499999999999993" customHeight="1" x14ac:dyDescent="0.2">
      <c r="B15" s="34">
        <v>2004</v>
      </c>
      <c r="C15" s="62">
        <f>SUM(D15:G15)</f>
        <v>216.7</v>
      </c>
      <c r="D15" s="54">
        <v>10.3</v>
      </c>
      <c r="E15" s="54">
        <v>107.1</v>
      </c>
      <c r="F15" s="55">
        <v>18.600000000000001</v>
      </c>
      <c r="G15" s="54">
        <v>80.7</v>
      </c>
      <c r="H15" s="54">
        <v>1715.1</v>
      </c>
      <c r="I15" s="62">
        <f>SUM(J15:M15)</f>
        <v>3791.7000000000003</v>
      </c>
      <c r="J15" s="56">
        <v>1097</v>
      </c>
      <c r="K15" s="54">
        <v>2072.9</v>
      </c>
      <c r="L15" s="56">
        <v>226</v>
      </c>
      <c r="M15" s="54">
        <v>395.8</v>
      </c>
      <c r="N15" s="54">
        <v>58.4</v>
      </c>
      <c r="O15" s="62">
        <f>P15-Q15</f>
        <v>17856.399999999998</v>
      </c>
      <c r="P15" s="54">
        <v>23421.599999999999</v>
      </c>
      <c r="Q15" s="57">
        <v>5565.2</v>
      </c>
      <c r="R15" s="12"/>
      <c r="S15" s="12"/>
      <c r="T15" s="12"/>
      <c r="U15" s="12"/>
    </row>
    <row r="16" spans="2:21" s="9" customFormat="1" ht="5.0999999999999996" customHeight="1" x14ac:dyDescent="0.2">
      <c r="B16" s="34"/>
      <c r="C16" s="62"/>
      <c r="D16" s="54"/>
      <c r="E16" s="54"/>
      <c r="F16" s="55"/>
      <c r="G16" s="54"/>
      <c r="H16" s="54"/>
      <c r="I16" s="62"/>
      <c r="J16" s="56"/>
      <c r="K16" s="54"/>
      <c r="L16" s="56"/>
      <c r="M16" s="54"/>
      <c r="N16" s="54"/>
      <c r="O16" s="62"/>
      <c r="P16" s="54"/>
      <c r="Q16" s="57"/>
      <c r="R16" s="12"/>
      <c r="S16" s="12"/>
      <c r="T16" s="12"/>
      <c r="U16" s="12"/>
    </row>
    <row r="17" spans="2:181" s="9" customFormat="1" ht="8.4499999999999993" customHeight="1" x14ac:dyDescent="0.2">
      <c r="B17" s="34">
        <v>2005</v>
      </c>
      <c r="C17" s="62">
        <f>SUM(D17:G17)</f>
        <v>302.89999999999998</v>
      </c>
      <c r="D17" s="54"/>
      <c r="E17" s="54">
        <v>119.2</v>
      </c>
      <c r="F17" s="55">
        <v>44.8</v>
      </c>
      <c r="G17" s="54">
        <v>138.9</v>
      </c>
      <c r="H17" s="54">
        <v>1397.9</v>
      </c>
      <c r="I17" s="62">
        <v>7858.7</v>
      </c>
      <c r="J17" s="56">
        <v>1156.7</v>
      </c>
      <c r="K17" s="54">
        <v>5018.3999999999996</v>
      </c>
      <c r="L17" s="56">
        <v>414.8</v>
      </c>
      <c r="M17" s="54">
        <v>1268.9000000000001</v>
      </c>
      <c r="N17" s="54">
        <v>106.8</v>
      </c>
      <c r="O17" s="62">
        <f>P17-Q17</f>
        <v>22339.1</v>
      </c>
      <c r="P17" s="54">
        <v>31702.6</v>
      </c>
      <c r="Q17" s="57">
        <v>9363.5</v>
      </c>
      <c r="R17" s="12"/>
      <c r="S17" s="12"/>
      <c r="T17" s="12"/>
      <c r="U17" s="12"/>
    </row>
    <row r="18" spans="2:181" s="9" customFormat="1" ht="8.4499999999999993" customHeight="1" x14ac:dyDescent="0.2">
      <c r="B18" s="34">
        <v>2006</v>
      </c>
      <c r="C18" s="62">
        <f>SUM(D18:G18)</f>
        <v>298.71947254664906</v>
      </c>
      <c r="D18" s="54">
        <v>9.5764661600000007</v>
      </c>
      <c r="E18" s="54">
        <v>74.143400830000004</v>
      </c>
      <c r="F18" s="55">
        <v>92.286801529999991</v>
      </c>
      <c r="G18" s="54">
        <v>122.71280402664905</v>
      </c>
      <c r="H18" s="54">
        <v>1134.5489447973998</v>
      </c>
      <c r="I18" s="62">
        <v>10028.845916343284</v>
      </c>
      <c r="J18" s="56">
        <v>1286.4873101332821</v>
      </c>
      <c r="K18" s="54">
        <v>6536.9531531899993</v>
      </c>
      <c r="L18" s="56">
        <v>285.08659571000004</v>
      </c>
      <c r="M18" s="54">
        <v>1920.3188573099999</v>
      </c>
      <c r="N18" s="54">
        <v>128.18634875017997</v>
      </c>
      <c r="O18" s="62">
        <v>27380.314365763701</v>
      </c>
      <c r="P18" s="54">
        <v>38671.895575654598</v>
      </c>
      <c r="Q18" s="57">
        <v>11291.581209890899</v>
      </c>
      <c r="R18" s="12"/>
      <c r="S18" s="12"/>
      <c r="T18" s="12"/>
      <c r="U18" s="12"/>
    </row>
    <row r="19" spans="2:181" s="9" customFormat="1" ht="8.4499999999999993" customHeight="1" x14ac:dyDescent="0.2">
      <c r="B19" s="34">
        <v>2007</v>
      </c>
      <c r="C19" s="62">
        <f>SUM(D19:G19)</f>
        <v>242.12429704219201</v>
      </c>
      <c r="D19" s="54">
        <v>15.064682919999999</v>
      </c>
      <c r="E19" s="54">
        <v>24.14469532</v>
      </c>
      <c r="F19" s="55">
        <v>83.727316309130003</v>
      </c>
      <c r="G19" s="54">
        <v>119.187602493062</v>
      </c>
      <c r="H19" s="54">
        <v>995.65888385999995</v>
      </c>
      <c r="I19" s="62">
        <v>15797.480862463848</v>
      </c>
      <c r="J19" s="56">
        <v>1740.411705153849</v>
      </c>
      <c r="K19" s="54">
        <v>10536.037365589998</v>
      </c>
      <c r="L19" s="56">
        <v>385.17825647000001</v>
      </c>
      <c r="M19" s="54">
        <v>3135.8535352499998</v>
      </c>
      <c r="N19" s="54">
        <v>145.04043955878004</v>
      </c>
      <c r="O19" s="62">
        <v>25643.4675132593</v>
      </c>
      <c r="P19" s="54">
        <v>42581.647699141897</v>
      </c>
      <c r="Q19" s="57">
        <v>16938.1801858826</v>
      </c>
      <c r="R19" s="12"/>
      <c r="S19" s="12"/>
      <c r="T19" s="12"/>
      <c r="U19" s="12"/>
    </row>
    <row r="20" spans="2:181" s="9" customFormat="1" ht="8.4499999999999993" customHeight="1" x14ac:dyDescent="0.2">
      <c r="B20" s="34">
        <v>2008</v>
      </c>
      <c r="C20" s="62">
        <f>SUM(D20:G20)</f>
        <v>348.62382019851395</v>
      </c>
      <c r="D20" s="54">
        <v>58.117851909999999</v>
      </c>
      <c r="E20" s="54">
        <v>13.23845388</v>
      </c>
      <c r="F20" s="55">
        <v>99.52463284000001</v>
      </c>
      <c r="G20" s="54">
        <v>177.74288156851392</v>
      </c>
      <c r="H20" s="54">
        <v>1423.6121763274809</v>
      </c>
      <c r="I20" s="62">
        <v>21892.799999999999</v>
      </c>
      <c r="J20" s="56">
        <v>2028.7</v>
      </c>
      <c r="K20" s="54">
        <v>14207.7</v>
      </c>
      <c r="L20" s="56">
        <v>1158.3</v>
      </c>
      <c r="M20" s="54">
        <v>4497.98795118</v>
      </c>
      <c r="N20" s="54">
        <v>157.69999999999999</v>
      </c>
      <c r="O20" s="62">
        <v>26069.200000000001</v>
      </c>
      <c r="P20" s="54">
        <v>49543.3</v>
      </c>
      <c r="Q20" s="57">
        <v>23474.1</v>
      </c>
      <c r="R20" s="12"/>
      <c r="S20" s="12"/>
      <c r="T20" s="12"/>
      <c r="U20" s="12"/>
    </row>
    <row r="21" spans="2:181" s="9" customFormat="1" ht="8.4499999999999993" customHeight="1" x14ac:dyDescent="0.2">
      <c r="B21" s="34">
        <v>2009</v>
      </c>
      <c r="C21" s="62">
        <f>SUM(D21:G21)</f>
        <v>147.30000000000001</v>
      </c>
      <c r="D21" s="54">
        <v>0</v>
      </c>
      <c r="E21" s="54">
        <v>53.1</v>
      </c>
      <c r="F21" s="55">
        <v>65.7</v>
      </c>
      <c r="G21" s="54">
        <v>28.5</v>
      </c>
      <c r="H21" s="54">
        <v>632.79999999999995</v>
      </c>
      <c r="I21" s="62">
        <v>13307.8</v>
      </c>
      <c r="J21" s="56">
        <v>1231.3</v>
      </c>
      <c r="K21" s="54">
        <v>8989.7999999999993</v>
      </c>
      <c r="L21" s="56">
        <v>943.6</v>
      </c>
      <c r="M21" s="54">
        <v>2143.1</v>
      </c>
      <c r="N21" s="54">
        <v>168.1</v>
      </c>
      <c r="O21" s="62">
        <v>16404.900000000001</v>
      </c>
      <c r="P21" s="54">
        <v>30513.599999999999</v>
      </c>
      <c r="Q21" s="57">
        <v>14108.7</v>
      </c>
      <c r="R21" s="12"/>
      <c r="S21" s="12"/>
      <c r="T21" s="12"/>
      <c r="U21" s="12"/>
    </row>
    <row r="22" spans="2:181" s="9" customFormat="1" ht="5.0999999999999996" customHeight="1" x14ac:dyDescent="0.2">
      <c r="B22" s="34"/>
      <c r="C22" s="62"/>
      <c r="D22" s="54"/>
      <c r="E22" s="54"/>
      <c r="F22" s="55"/>
      <c r="G22" s="54"/>
      <c r="H22" s="54"/>
      <c r="I22" s="62"/>
      <c r="J22" s="56"/>
      <c r="K22" s="54"/>
      <c r="L22" s="56"/>
      <c r="M22" s="54"/>
      <c r="N22" s="54"/>
      <c r="O22" s="62"/>
      <c r="P22" s="54"/>
      <c r="Q22" s="57"/>
      <c r="R22" s="12"/>
      <c r="S22" s="12"/>
      <c r="T22" s="12"/>
      <c r="U22" s="12"/>
    </row>
    <row r="23" spans="2:181" s="9" customFormat="1" ht="8.4499999999999993" customHeight="1" x14ac:dyDescent="0.2">
      <c r="B23" s="34">
        <v>2010</v>
      </c>
      <c r="C23" s="62">
        <v>244.6</v>
      </c>
      <c r="D23" s="54">
        <v>35.207332710000003</v>
      </c>
      <c r="E23" s="54">
        <v>18.03491601</v>
      </c>
      <c r="F23" s="55">
        <v>51.565386540000006</v>
      </c>
      <c r="G23" s="54">
        <v>139.69999999999999</v>
      </c>
      <c r="H23" s="54">
        <v>939.18585946999997</v>
      </c>
      <c r="I23" s="62">
        <v>20335.400000000001</v>
      </c>
      <c r="J23" s="56">
        <v>1626.2</v>
      </c>
      <c r="K23" s="54">
        <v>13625.3</v>
      </c>
      <c r="L23" s="56">
        <v>299.70463346999998</v>
      </c>
      <c r="M23" s="54">
        <v>4784.2</v>
      </c>
      <c r="N23" s="54">
        <v>174.18507305138499</v>
      </c>
      <c r="O23" s="62">
        <v>19577.099999999999</v>
      </c>
      <c r="P23" s="54">
        <v>41025.9</v>
      </c>
      <c r="Q23" s="57">
        <v>21448.799999999999</v>
      </c>
      <c r="R23" s="12"/>
      <c r="S23" s="12"/>
      <c r="T23" s="12"/>
      <c r="U23" s="12"/>
    </row>
    <row r="24" spans="2:181" s="9" customFormat="1" ht="8.4499999999999993" customHeight="1" x14ac:dyDescent="0.2">
      <c r="B24" s="35">
        <v>2011</v>
      </c>
      <c r="C24" s="62">
        <v>260.10000000000002</v>
      </c>
      <c r="D24" s="54">
        <v>20</v>
      </c>
      <c r="E24" s="54">
        <v>9.4</v>
      </c>
      <c r="F24" s="55">
        <v>90.962533640000004</v>
      </c>
      <c r="G24" s="54">
        <v>139.76599050979704</v>
      </c>
      <c r="H24" s="54">
        <v>1272.2</v>
      </c>
      <c r="I24" s="62">
        <v>29407.595599539996</v>
      </c>
      <c r="J24" s="56">
        <v>2195.4</v>
      </c>
      <c r="K24" s="54">
        <v>19180.020613649998</v>
      </c>
      <c r="L24" s="56">
        <v>970.2</v>
      </c>
      <c r="M24" s="54">
        <v>7062.0161931100001</v>
      </c>
      <c r="N24" s="54">
        <v>124.73190060204499</v>
      </c>
      <c r="O24" s="62">
        <v>25054.254862905509</v>
      </c>
      <c r="P24" s="54">
        <v>55858.893533330687</v>
      </c>
      <c r="Q24" s="57">
        <v>30804.565756585376</v>
      </c>
      <c r="R24" s="12"/>
      <c r="S24" s="12"/>
      <c r="T24" s="12"/>
      <c r="U24" s="12"/>
      <c r="FY24" s="9">
        <v>0</v>
      </c>
    </row>
    <row r="25" spans="2:181" s="9" customFormat="1" ht="8.4499999999999993" customHeight="1" x14ac:dyDescent="0.2">
      <c r="B25" s="34">
        <v>2012</v>
      </c>
      <c r="C25" s="62">
        <v>283</v>
      </c>
      <c r="D25" s="54">
        <v>62.599253959999999</v>
      </c>
      <c r="E25" s="54">
        <v>47.951252070000002</v>
      </c>
      <c r="F25" s="55">
        <v>49.549384619999998</v>
      </c>
      <c r="G25" s="54">
        <v>122.9</v>
      </c>
      <c r="H25" s="54">
        <v>1216.1954748794299</v>
      </c>
      <c r="I25" s="62">
        <v>29630.9</v>
      </c>
      <c r="J25" s="56">
        <v>1762.6174916516052</v>
      </c>
      <c r="K25" s="54">
        <v>18593</v>
      </c>
      <c r="L25" s="56">
        <v>1707.8</v>
      </c>
      <c r="M25" s="54">
        <v>7567.5</v>
      </c>
      <c r="N25" s="54">
        <v>251.842169193362</v>
      </c>
      <c r="O25" s="62">
        <v>20976.400000000001</v>
      </c>
      <c r="P25" s="54">
        <v>52075.3</v>
      </c>
      <c r="Q25" s="57">
        <v>31098.9</v>
      </c>
      <c r="R25" s="12"/>
      <c r="S25" s="12"/>
      <c r="T25" s="12"/>
      <c r="U25" s="12"/>
    </row>
    <row r="26" spans="2:181" s="9" customFormat="1" ht="8.4499999999999993" customHeight="1" x14ac:dyDescent="0.2">
      <c r="B26" s="34">
        <v>2013</v>
      </c>
      <c r="C26" s="62">
        <v>170.98098316173798</v>
      </c>
      <c r="D26" s="54">
        <v>18.77638932</v>
      </c>
      <c r="E26" s="54">
        <v>6.1077281499999998</v>
      </c>
      <c r="F26" s="55">
        <v>36.370377300000001</v>
      </c>
      <c r="G26" s="54">
        <v>109.726488391738</v>
      </c>
      <c r="H26" s="54">
        <v>2495.342205269641</v>
      </c>
      <c r="I26" s="62">
        <v>25706.206802226028</v>
      </c>
      <c r="J26" s="56">
        <v>1558.5210023860259</v>
      </c>
      <c r="K26" s="54">
        <v>16975.5</v>
      </c>
      <c r="L26" s="56">
        <v>1158.5</v>
      </c>
      <c r="M26" s="54">
        <v>6013.6</v>
      </c>
      <c r="N26" s="54">
        <v>128.859051425937</v>
      </c>
      <c r="O26" s="62">
        <v>20263.437727425528</v>
      </c>
      <c r="P26" s="54">
        <v>48593.845786347134</v>
      </c>
      <c r="Q26" s="57">
        <v>28330.408058921606</v>
      </c>
      <c r="R26" s="12"/>
      <c r="S26" s="12"/>
      <c r="T26" s="12"/>
      <c r="U26" s="12"/>
    </row>
    <row r="27" spans="2:181" s="9" customFormat="1" ht="8.4499999999999993" customHeight="1" x14ac:dyDescent="0.2">
      <c r="B27" s="35">
        <v>2014</v>
      </c>
      <c r="C27" s="62">
        <v>76.771902712156006</v>
      </c>
      <c r="D27" s="54">
        <v>0</v>
      </c>
      <c r="E27" s="54">
        <v>7.3647490600000003</v>
      </c>
      <c r="F27" s="55">
        <v>25.791556610000001</v>
      </c>
      <c r="G27" s="54">
        <v>43.615597042156011</v>
      </c>
      <c r="H27" s="54">
        <v>1512.7588788992</v>
      </c>
      <c r="I27" s="62">
        <v>12660.949075831582</v>
      </c>
      <c r="J27" s="56">
        <v>913.77532306158105</v>
      </c>
      <c r="K27" s="54">
        <v>8192.1193604300006</v>
      </c>
      <c r="L27" s="56">
        <v>227.62906552000001</v>
      </c>
      <c r="M27" s="54">
        <v>3327.42532682</v>
      </c>
      <c r="N27" s="54">
        <v>87.154496913013986</v>
      </c>
      <c r="O27" s="62">
        <v>8223.3327029226421</v>
      </c>
      <c r="P27" s="54">
        <v>22484.195154566438</v>
      </c>
      <c r="Q27" s="57">
        <v>14260.862451643796</v>
      </c>
      <c r="R27" s="12"/>
      <c r="S27" s="12"/>
      <c r="T27" s="12"/>
      <c r="U27" s="12"/>
    </row>
    <row r="28" spans="2:181" ht="2.25" customHeight="1" x14ac:dyDescent="0.2">
      <c r="B28" s="36"/>
      <c r="C28" s="58"/>
      <c r="D28" s="59"/>
      <c r="E28" s="59"/>
      <c r="F28" s="76"/>
      <c r="G28" s="76"/>
      <c r="H28" s="59"/>
      <c r="I28" s="59"/>
      <c r="J28" s="59"/>
      <c r="K28" s="59"/>
      <c r="L28" s="59"/>
      <c r="M28" s="59"/>
      <c r="N28" s="59"/>
      <c r="O28" s="60"/>
      <c r="P28" s="59"/>
      <c r="Q28" s="61"/>
      <c r="R28" s="12"/>
    </row>
    <row r="29" spans="2:181" ht="3" customHeight="1" x14ac:dyDescent="0.2"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2"/>
      <c r="Q29" s="22"/>
      <c r="R29" s="12"/>
    </row>
    <row r="30" spans="2:181" s="10" customFormat="1" ht="9" customHeight="1" x14ac:dyDescent="0.2">
      <c r="B30" s="37" t="s">
        <v>21</v>
      </c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39"/>
      <c r="Q30" s="39"/>
      <c r="R30" s="12"/>
    </row>
    <row r="31" spans="2:181" s="10" customFormat="1" ht="9" customHeight="1" x14ac:dyDescent="0.2">
      <c r="B31" s="37" t="s">
        <v>26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39"/>
      <c r="Q31" s="39"/>
      <c r="R31" s="12"/>
    </row>
    <row r="32" spans="2:181" s="10" customFormat="1" ht="9" customHeight="1" x14ac:dyDescent="0.2">
      <c r="B32" s="37" t="s">
        <v>25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  <c r="P32" s="39"/>
      <c r="Q32" s="39"/>
      <c r="R32" s="12"/>
    </row>
    <row r="33" spans="2:18" s="10" customFormat="1" ht="9" customHeight="1" x14ac:dyDescent="0.2">
      <c r="B33" s="37" t="s">
        <v>27</v>
      </c>
      <c r="C33" s="3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0"/>
      <c r="P33" s="41"/>
      <c r="Q33" s="41"/>
      <c r="R33" s="12"/>
    </row>
    <row r="34" spans="2:18" s="10" customFormat="1" ht="9" customHeight="1" x14ac:dyDescent="0.15">
      <c r="B34" s="37" t="s">
        <v>4</v>
      </c>
      <c r="C34" s="38"/>
      <c r="D34" s="41"/>
      <c r="E34" s="41"/>
      <c r="F34" s="39"/>
      <c r="G34" s="39"/>
      <c r="H34" s="39"/>
      <c r="I34" s="39"/>
      <c r="J34" s="39"/>
      <c r="K34" s="42"/>
      <c r="L34" s="39"/>
      <c r="M34" s="42"/>
      <c r="N34" s="39"/>
      <c r="O34" s="40"/>
      <c r="P34" s="39"/>
      <c r="Q34" s="81" t="s">
        <v>22</v>
      </c>
    </row>
    <row r="35" spans="2:18" ht="5.0999999999999996" customHeight="1" x14ac:dyDescent="0.2">
      <c r="B35" s="43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/>
      <c r="P35" s="22"/>
      <c r="Q35" s="22"/>
    </row>
    <row r="36" spans="2:18" ht="14.25" customHeight="1" x14ac:dyDescent="0.2">
      <c r="B36" s="45"/>
      <c r="C36" s="46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/>
      <c r="P36" s="14"/>
      <c r="Q36" s="24"/>
    </row>
    <row r="37" spans="2:18" x14ac:dyDescent="0.2">
      <c r="B37" s="48"/>
      <c r="C37" s="4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2:18" x14ac:dyDescent="0.2">
      <c r="B38" s="49"/>
      <c r="C38" s="4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11"/>
      <c r="P38" s="11"/>
    </row>
    <row r="39" spans="2:18" x14ac:dyDescent="0.2">
      <c r="B39" s="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2:18" ht="11.25" customHeight="1" x14ac:dyDescent="0.2">
      <c r="B40" s="6"/>
    </row>
    <row r="41" spans="2:18" ht="10.5" customHeight="1" x14ac:dyDescent="0.2">
      <c r="B41" s="7"/>
    </row>
    <row r="43" spans="2:18" x14ac:dyDescent="0.2">
      <c r="B43" s="4"/>
    </row>
    <row r="44" spans="2:18" x14ac:dyDescent="0.2">
      <c r="B44" s="1"/>
      <c r="C44" s="1"/>
    </row>
    <row r="183" spans="253:253" x14ac:dyDescent="0.2">
      <c r="IS183" s="5">
        <v>0</v>
      </c>
    </row>
    <row r="1214" spans="252:253" x14ac:dyDescent="0.2">
      <c r="IR1214" s="5">
        <v>0</v>
      </c>
    </row>
    <row r="1215" spans="252:253" x14ac:dyDescent="0.2">
      <c r="IS1215" s="5">
        <v>0</v>
      </c>
    </row>
    <row r="1338" spans="252:252" x14ac:dyDescent="0.2">
      <c r="IR1338" s="5">
        <v>0</v>
      </c>
    </row>
    <row r="1885" spans="252:252" x14ac:dyDescent="0.2">
      <c r="IR1885" s="5">
        <v>0</v>
      </c>
    </row>
  </sheetData>
  <mergeCells count="13">
    <mergeCell ref="F28:G28"/>
    <mergeCell ref="C7:G7"/>
    <mergeCell ref="C8:G8"/>
    <mergeCell ref="B7:B9"/>
    <mergeCell ref="H7:N7"/>
    <mergeCell ref="H8:H9"/>
    <mergeCell ref="N8:N9"/>
    <mergeCell ref="I8:M8"/>
    <mergeCell ref="P5:Q5"/>
    <mergeCell ref="O7:Q7"/>
    <mergeCell ref="O8:O9"/>
    <mergeCell ref="P8:P9"/>
    <mergeCell ref="Q8:Q9"/>
  </mergeCells>
  <phoneticPr fontId="0" type="noConversion"/>
  <hyperlinks>
    <hyperlink ref="Q34" r:id="rId1"/>
  </hyperlinks>
  <printOptions horizontalCentered="1"/>
  <pageMargins left="0.98425196850393704" right="0.98425196850393704" top="1.5748031496062993" bottom="0.78740157480314965" header="0" footer="0"/>
  <pageSetup paperSize="119" orientation="portrait" r:id="rId2"/>
  <ignoredErrors>
    <ignoredError sqref="I11:I16 C14:C15 C17:C21 I18:I20 C28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P508_ARRIBA</vt:lpstr>
      <vt:lpstr>P508_ARRIBA!Área_de_impresión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ramona_martinez</cp:lastModifiedBy>
  <cp:lastPrinted>2014-08-19T01:50:42Z</cp:lastPrinted>
  <dcterms:created xsi:type="dcterms:W3CDTF">2000-12-12T17:17:16Z</dcterms:created>
  <dcterms:modified xsi:type="dcterms:W3CDTF">2014-08-20T17:11:00Z</dcterms:modified>
</cp:coreProperties>
</file>