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35" windowWidth="4560" windowHeight="4050" tabRatio="612"/>
  </bookViews>
  <sheets>
    <sheet name="P551" sheetId="492" r:id="rId1"/>
  </sheets>
  <definedNames>
    <definedName name="_Fill" hidden="1">#REF!</definedName>
    <definedName name="A_impresión_IM">#REF!</definedName>
    <definedName name="_xlnm.Print_Area" localSheetId="0">'P551'!$B$2:$P$56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P10" i="492" l="1"/>
  <c r="P8" i="492"/>
  <c r="O10" i="492"/>
  <c r="O8" i="492"/>
  <c r="E13" i="492" l="1"/>
  <c r="E12" i="492"/>
  <c r="D12" i="492"/>
  <c r="C12" i="492"/>
  <c r="E9" i="492"/>
  <c r="D9" i="492"/>
  <c r="C9" i="492"/>
  <c r="E8" i="492"/>
  <c r="D8" i="492"/>
  <c r="C8" i="492"/>
  <c r="N10" i="492"/>
  <c r="N8" i="492"/>
  <c r="M10" i="492" l="1"/>
  <c r="H9" i="492"/>
  <c r="G9" i="492"/>
  <c r="F9" i="492"/>
  <c r="M8" i="492"/>
  <c r="L8" i="492"/>
  <c r="K8" i="492"/>
  <c r="J8" i="492"/>
  <c r="I8" i="492"/>
  <c r="H8" i="492"/>
  <c r="G8" i="492"/>
  <c r="F8" i="492"/>
  <c r="F13" i="492" l="1"/>
  <c r="F12" i="492"/>
  <c r="G12" i="492"/>
  <c r="K25" i="492"/>
</calcChain>
</file>

<file path=xl/sharedStrings.xml><?xml version="1.0" encoding="utf-8"?>
<sst xmlns="http://schemas.openxmlformats.org/spreadsheetml/2006/main" count="63" uniqueCount="49">
  <si>
    <t>Concepto</t>
  </si>
  <si>
    <t>2004</t>
  </si>
  <si>
    <t>Apoyos a la Comercialización Agropecuaria</t>
  </si>
  <si>
    <t>Fuente: Secretaría de Agricultura, Ganadería, Desarrollo Rural, Pesca y Alimentación.</t>
  </si>
  <si>
    <t xml:space="preserve">    TOTAL</t>
  </si>
  <si>
    <t xml:space="preserve">    Millones de pesos</t>
  </si>
  <si>
    <t xml:space="preserve">    Miles de cabezas</t>
  </si>
  <si>
    <t xml:space="preserve">         Millones de pesos</t>
  </si>
  <si>
    <t xml:space="preserve">         Miles de toneladas</t>
  </si>
  <si>
    <t xml:space="preserve">         Miles de hectáreas</t>
  </si>
  <si>
    <t xml:space="preserve">         Miles de cabezas</t>
  </si>
  <si>
    <t xml:space="preserve"> </t>
  </si>
  <si>
    <t>www.siap.sagarpa.gob.mx/AnxInfo/</t>
  </si>
  <si>
    <t xml:space="preserve">    Miles de hectáreas</t>
  </si>
  <si>
    <t>2001</t>
  </si>
  <si>
    <t>2002</t>
  </si>
  <si>
    <t>2003</t>
  </si>
  <si>
    <r>
      <rPr>
        <vertAlign val="superscript"/>
        <sz val="5.5"/>
        <rFont val="Soberana Sans Light"/>
        <family val="3"/>
      </rPr>
      <t>7/</t>
    </r>
    <r>
      <rPr>
        <sz val="5.5"/>
        <rFont val="Soberana Sans Light"/>
        <family val="3"/>
      </rPr>
      <t xml:space="preserve"> Incluye 2.1 millones de pesos de economías.</t>
    </r>
  </si>
  <si>
    <r>
      <rPr>
        <vertAlign val="superscript"/>
        <sz val="5.5"/>
        <rFont val="Soberana Sans Light"/>
        <family val="3"/>
      </rPr>
      <t>8/</t>
    </r>
    <r>
      <rPr>
        <sz val="5.5"/>
        <rFont val="Soberana Sans Light"/>
        <family val="3"/>
      </rPr>
      <t xml:space="preserve"> No incluye 157.9 millones de pesos de PROMOAGRO.</t>
    </r>
  </si>
  <si>
    <r>
      <rPr>
        <vertAlign val="superscript"/>
        <sz val="5.5"/>
        <rFont val="Soberana Sans Light"/>
        <family val="3"/>
      </rPr>
      <t>9/</t>
    </r>
    <r>
      <rPr>
        <sz val="5.5"/>
        <rFont val="Soberana Sans Light"/>
        <family val="3"/>
      </rPr>
      <t xml:space="preserve"> No incluye 299.8 millones de pesos de PROMOAGRO.</t>
    </r>
  </si>
  <si>
    <t xml:space="preserve">    Miles de toneladas contables</t>
  </si>
  <si>
    <t xml:space="preserve">    (Ingreso Objetivo)</t>
  </si>
  <si>
    <t xml:space="preserve">    Agricultura por Contrato</t>
  </si>
  <si>
    <t xml:space="preserve">    Otros Esquemas de Apoyo</t>
  </si>
  <si>
    <t xml:space="preserve">    Frijol</t>
  </si>
  <si>
    <t xml:space="preserve">    Coberturas</t>
  </si>
  <si>
    <t xml:space="preserve">    Apoyos para la Adquisición de</t>
  </si>
  <si>
    <t xml:space="preserve">    Comercialización </t>
  </si>
  <si>
    <t xml:space="preserve">    Apoyos Directos a la</t>
  </si>
  <si>
    <t xml:space="preserve">    Miles de toneladas comer-</t>
  </si>
  <si>
    <t xml:space="preserve">    cializables</t>
  </si>
  <si>
    <r>
      <rPr>
        <vertAlign val="superscript"/>
        <sz val="5.5"/>
        <rFont val="Soberana Sans Light"/>
        <family val="3"/>
      </rPr>
      <t>2/</t>
    </r>
    <r>
      <rPr>
        <sz val="5.5"/>
        <rFont val="Soberana Sans Light"/>
        <family val="3"/>
      </rPr>
      <t xml:space="preserve"> A partir  de  2003 se  instrumenta  el  Subprograma  de Ingreso  Objetivo. En  2007 se apoyan  611.2  miles de  toneladas con  468.5 millones de pesos mediante la clave presupuesta-</t>
    </r>
  </si>
  <si>
    <t xml:space="preserve">    ria de "Ingreso Objetivo" y 406.8 miles de toneladas con 503.2 millones de pesos con la clave presupuestaria de "Adeudos P.V. /O.I. 2006".</t>
  </si>
  <si>
    <r>
      <rPr>
        <vertAlign val="superscript"/>
        <sz val="5.5"/>
        <rFont val="Soberana Sans Light"/>
        <family val="3"/>
      </rPr>
      <t>3/</t>
    </r>
    <r>
      <rPr>
        <sz val="5.5"/>
        <rFont val="Soberana Sans Light"/>
        <family val="3"/>
      </rPr>
      <t xml:space="preserve"> A partir de 2014, el el rubro de Apoyos para la Adquisición de Coberturas cambia de nombre por el de Incentivos para la Administración de Riesgos de Mercado</t>
    </r>
    <r>
      <rPr>
        <i/>
        <sz val="5.5"/>
        <rFont val="Soberana Sans Light"/>
        <family val="3"/>
      </rPr>
      <t xml:space="preserve">, </t>
    </r>
    <r>
      <rPr>
        <sz val="5.5"/>
        <rFont val="Soberana Sans Light"/>
        <family val="3"/>
      </rPr>
      <t xml:space="preserve">en este ultimo se tiene  </t>
    </r>
  </si>
  <si>
    <t xml:space="preserve">    previsto que incluya otros temas en el futuro.</t>
  </si>
  <si>
    <r>
      <rPr>
        <vertAlign val="superscript"/>
        <sz val="5.5"/>
        <rFont val="Soberana Sans Light"/>
        <family val="3"/>
      </rPr>
      <t>4/</t>
    </r>
    <r>
      <rPr>
        <sz val="5.5"/>
        <rFont val="Soberana Sans Light"/>
        <family val="3"/>
      </rPr>
      <t xml:space="preserve"> A partir de 2007 se  instrumenta  el Subprograma a  la Agricultura por  Contrato.  En ese año se registran  apoyos otorgados por  835.3 millones de pesos para 4,920 miles de toneladas </t>
    </r>
  </si>
  <si>
    <t xml:space="preserve">    millones de pesos  para  321.1  miles  de toneladas  mediante  la  clave  presupuestaria  de  "Adeudos  P.V. / O.I. 2006".</t>
  </si>
  <si>
    <t xml:space="preserve">    Productiva (2002 - 2005) y Apoyos para el Sacrificio en Rastros TIF (2003 - 2004).</t>
  </si>
  <si>
    <r>
      <rPr>
        <vertAlign val="superscript"/>
        <sz val="5.5"/>
        <rFont val="Soberana Sans Light"/>
        <family val="3"/>
      </rPr>
      <t>6/</t>
    </r>
    <r>
      <rPr>
        <sz val="5.5"/>
        <rFont val="Soberana Sans Light"/>
        <family val="3"/>
      </rPr>
      <t xml:space="preserve"> A partir de 2007 se  asigna  esta clave presupuestaria.  En este  año,  se registran apoyos otorgados por 439.9 millones de pesos para 121.3 miles de toneladas de  frijol. Adicionalmente  </t>
    </r>
  </si>
  <si>
    <t xml:space="preserve">    mediante la clave presupuestaria "Adeudos P.V. / O.I. 2006" se apoyaron 85.2 miles de toneladas con 332.1 millones de pesos.</t>
  </si>
  <si>
    <r>
      <rPr>
        <vertAlign val="superscript"/>
        <sz val="5.5"/>
        <rFont val="Soberana Sans Light"/>
        <family val="3"/>
      </rPr>
      <t>10/</t>
    </r>
    <r>
      <rPr>
        <sz val="5.5"/>
        <rFont val="Soberana Sans Light"/>
        <family val="3"/>
      </rPr>
      <t xml:space="preserve"> Cifras al 30 de junio de 2014.</t>
    </r>
  </si>
  <si>
    <t xml:space="preserve">    Acceso  a  Granos Forrajeros. Almacenaje (Pignoración),  Exportación,  Fletes  (Terrestre o Cabotaje),  Agricultura  por  Contrato y Esquema de Comercialización Específicos (Frijol,  Infra-</t>
  </si>
  <si>
    <r>
      <rPr>
        <vertAlign val="superscript"/>
        <sz val="5.5"/>
        <rFont val="Soberana Sans Light"/>
        <family val="3"/>
      </rPr>
      <t xml:space="preserve">1/ </t>
    </r>
    <r>
      <rPr>
        <sz val="5.5"/>
        <rFont val="Soberana Sans Light"/>
        <family val="3"/>
      </rPr>
      <t xml:space="preserve"> El volumen reportado en el presente cuadro, corresponde a toneladas contables, a partir del ejercicio fiscal 2007 son toneladas comerciales, a las cuales se le destinan  apoyos adiciona-</t>
    </r>
  </si>
  <si>
    <r>
      <rPr>
        <vertAlign val="superscript"/>
        <sz val="5.5"/>
        <rFont val="Soberana Sans Light"/>
        <family val="3"/>
      </rPr>
      <t xml:space="preserve">      </t>
    </r>
    <r>
      <rPr>
        <sz val="5.5"/>
        <rFont val="Soberana Sans Light"/>
        <family val="3"/>
      </rPr>
      <t xml:space="preserve"> les para su movilización que al contabilizarse de manera unitaria (por tonelada) equivaldría a apoyar en total un volumen mayor de toneladas contables.</t>
    </r>
  </si>
  <si>
    <t xml:space="preserve">    mediante la clave presupuestaria de Agricultura por Contrato, 10.1 millones de pesos para 92.1 miles de  toneladas mediante la clave presupuestaria "Otros Esquemas de Apoyo" y 41.8 </t>
  </si>
  <si>
    <r>
      <rPr>
        <vertAlign val="superscript"/>
        <sz val="5.5"/>
        <rFont val="Soberana Sans Light"/>
        <family val="3"/>
      </rPr>
      <t>5/</t>
    </r>
    <r>
      <rPr>
        <sz val="5.5"/>
        <rFont val="Soberana Sans Light"/>
        <family val="3"/>
      </rPr>
      <t xml:space="preserve"> Para 2007 se consideran apoyos para el Acceso a Granos Forrajeros Nacionales, Cabotaje, Exportación, impacto negativo en el proceso producción-comercialización, Modernización de </t>
    </r>
  </si>
  <si>
    <t xml:space="preserve">    la Infraestructura Comercial  y citricultura con 1,538.8 millones de pesos para 4,985.9 miles de toneladas. Adicionalmente, mediante la clave presupuestaria "Adeudos P.V. / O.I.  2006"  </t>
  </si>
  <si>
    <t xml:space="preserve">    se otorgan apoyos por 563 millones de pesos para  1,443 miles de toneladas. Para 2008 se denomina Ordenamiento del Mercado de Granos y Oleaginosas considerando apoyos para el </t>
  </si>
  <si>
    <t xml:space="preserve">    estructura, Compras  Anticipadas, etc).  Acumula apoyos para Pignoración/Almacenaje (2003 - 2011),  Programa Especial al Maíz (2003 - 2008),  Apoyos Directos para la Conversión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</si>
</sst>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General_)"/>
    <numFmt numFmtId="166" formatCode="_([$€-2]* #,##0.00_);_([$€-2]* \(#,##0.00\);_([$€-2]* &quot;-&quot;??_)"/>
    <numFmt numFmtId="167" formatCode="#,##0.0_);\-\ #,##0.0__\)"/>
    <numFmt numFmtId="168" formatCode="#\ ##0.0"/>
    <numFmt numFmtId="169" formatCode="#,##0.0000_);\(#,##0.0000\)"/>
  </numFmts>
  <fonts count="25">
    <font>
      <sz val="10"/>
      <name val="Arial"/>
    </font>
    <font>
      <sz val="10"/>
      <name val="Arial"/>
      <family val="2"/>
    </font>
    <font>
      <u/>
      <sz val="14.4"/>
      <color indexed="12"/>
      <name val="Helv"/>
    </font>
    <font>
      <sz val="12"/>
      <name val="Arial"/>
      <family val="2"/>
    </font>
    <font>
      <u/>
      <sz val="8"/>
      <color indexed="12"/>
      <name val="Arial"/>
      <family val="2"/>
    </font>
    <font>
      <sz val="14"/>
      <name val="EurekaSans-Bold"/>
      <family val="3"/>
    </font>
    <font>
      <sz val="12"/>
      <name val="EurekaSans-RegularCaps"/>
      <family val="3"/>
    </font>
    <font>
      <sz val="7"/>
      <name val="Presidencia Fina"/>
      <family val="3"/>
    </font>
    <font>
      <sz val="10"/>
      <name val="Arial"/>
      <family val="2"/>
    </font>
    <font>
      <sz val="7"/>
      <color rgb="FF0000CC"/>
      <name val="Presidencia Fina"/>
      <family val="3"/>
    </font>
    <font>
      <sz val="11"/>
      <name val="Calibri"/>
      <family val="2"/>
      <scheme val="minor"/>
    </font>
    <font>
      <sz val="7"/>
      <name val="Arial"/>
      <family val="2"/>
    </font>
    <font>
      <b/>
      <sz val="8.5"/>
      <name val="Soberana Sans Light"/>
      <family val="3"/>
    </font>
    <font>
      <sz val="6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5"/>
      <color theme="1"/>
      <name val="Soberana Sans Light"/>
      <family val="3"/>
    </font>
    <font>
      <sz val="5.5"/>
      <name val="Soberana Sans Light"/>
      <family val="3"/>
    </font>
    <font>
      <vertAlign val="superscript"/>
      <sz val="5.5"/>
      <name val="Soberana Sans Light"/>
      <family val="3"/>
    </font>
    <font>
      <b/>
      <sz val="5.5"/>
      <name val="Soberana Sans Light"/>
      <family val="3"/>
    </font>
    <font>
      <sz val="5"/>
      <name val="Presidencia Base"/>
      <family val="3"/>
    </font>
    <font>
      <sz val="5"/>
      <color theme="1"/>
      <name val="Presidencia Fina"/>
      <family val="3"/>
    </font>
    <font>
      <sz val="5"/>
      <name val="Presidencia Fina"/>
      <family val="3"/>
    </font>
    <font>
      <i/>
      <sz val="5.5"/>
      <name val="Soberana Sans Light"/>
      <family val="3"/>
    </font>
    <font>
      <b/>
      <sz val="5"/>
      <color rgb="FF3A03C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165" fontId="4" fillId="0" borderId="0" xfId="2" applyNumberFormat="1" applyFont="1" applyAlignment="1" applyProtection="1">
      <alignment horizontal="center" vertical="center"/>
    </xf>
    <xf numFmtId="165" fontId="4" fillId="0" borderId="0" xfId="2" applyNumberFormat="1" applyFont="1" applyAlignment="1" applyProtection="1">
      <alignment vertical="center"/>
    </xf>
    <xf numFmtId="164" fontId="3" fillId="0" borderId="0" xfId="0" applyNumberFormat="1" applyFont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justify" vertical="justify"/>
    </xf>
    <xf numFmtId="0" fontId="7" fillId="0" borderId="0" xfId="0" applyFont="1"/>
    <xf numFmtId="0" fontId="7" fillId="0" borderId="0" xfId="0" applyFont="1" applyAlignment="1">
      <alignment vertical="justify"/>
    </xf>
    <xf numFmtId="0" fontId="7" fillId="0" borderId="0" xfId="0" applyFont="1" applyAlignment="1"/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164" fontId="11" fillId="0" borderId="0" xfId="0" applyNumberFormat="1" applyFont="1"/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horizontal="left"/>
    </xf>
    <xf numFmtId="0" fontId="14" fillId="0" borderId="1" xfId="0" applyFont="1" applyFill="1" applyBorder="1" applyAlignment="1" applyProtection="1">
      <alignment horizontal="center"/>
    </xf>
    <xf numFmtId="3" fontId="15" fillId="0" borderId="3" xfId="0" applyNumberFormat="1" applyFont="1" applyBorder="1" applyAlignment="1">
      <alignment vertical="center"/>
    </xf>
    <xf numFmtId="168" fontId="14" fillId="0" borderId="3" xfId="0" applyNumberFormat="1" applyFont="1" applyFill="1" applyBorder="1" applyAlignment="1" applyProtection="1">
      <alignment horizontal="right" vertical="center"/>
    </xf>
    <xf numFmtId="167" fontId="16" fillId="0" borderId="3" xfId="0" applyNumberFormat="1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>
      <alignment horizontal="right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3" xfId="0" applyFont="1" applyFill="1" applyBorder="1"/>
    <xf numFmtId="0" fontId="17" fillId="2" borderId="3" xfId="0" applyFont="1" applyFill="1" applyBorder="1" applyAlignment="1"/>
    <xf numFmtId="0" fontId="17" fillId="2" borderId="3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/>
    </xf>
    <xf numFmtId="0" fontId="17" fillId="0" borderId="0" xfId="0" applyFont="1" applyAlignment="1">
      <alignment vertical="top"/>
    </xf>
    <xf numFmtId="0" fontId="19" fillId="2" borderId="3" xfId="0" applyFont="1" applyFill="1" applyBorder="1"/>
    <xf numFmtId="0" fontId="14" fillId="0" borderId="1" xfId="0" applyFont="1" applyFill="1" applyBorder="1" applyAlignment="1" applyProtection="1">
      <alignment horizontal="center" vertical="center"/>
    </xf>
    <xf numFmtId="0" fontId="15" fillId="0" borderId="3" xfId="0" applyFont="1" applyFill="1" applyBorder="1"/>
    <xf numFmtId="0" fontId="14" fillId="0" borderId="3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 vertical="center"/>
    </xf>
    <xf numFmtId="168" fontId="20" fillId="0" borderId="3" xfId="0" applyNumberFormat="1" applyFont="1" applyFill="1" applyBorder="1" applyAlignment="1" applyProtection="1">
      <alignment horizontal="right" vertical="center"/>
    </xf>
    <xf numFmtId="167" fontId="21" fillId="0" borderId="3" xfId="0" applyNumberFormat="1" applyFont="1" applyFill="1" applyBorder="1" applyAlignment="1" applyProtection="1">
      <alignment horizontal="right" vertical="center"/>
    </xf>
    <xf numFmtId="168" fontId="22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17" fillId="0" borderId="0" xfId="0" applyFont="1" applyFill="1" applyAlignment="1">
      <alignment vertical="top" wrapText="1"/>
    </xf>
    <xf numFmtId="0" fontId="17" fillId="2" borderId="3" xfId="0" applyFont="1" applyFill="1" applyBorder="1" applyAlignment="1">
      <alignment horizontal="left" wrapText="1"/>
    </xf>
    <xf numFmtId="168" fontId="24" fillId="0" borderId="3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Alignment="1">
      <alignment horizontal="left" vertical="center" wrapText="1"/>
    </xf>
    <xf numFmtId="169" fontId="17" fillId="0" borderId="0" xfId="0" applyNumberFormat="1" applyFont="1" applyFill="1" applyAlignment="1" applyProtection="1">
      <alignment horizontal="left" vertical="center"/>
    </xf>
    <xf numFmtId="0" fontId="17" fillId="0" borderId="0" xfId="0" applyFont="1" applyAlignment="1">
      <alignment vertical="top" wrapText="1"/>
    </xf>
    <xf numFmtId="0" fontId="14" fillId="0" borderId="2" xfId="0" applyFont="1" applyFill="1" applyBorder="1" applyAlignment="1">
      <alignment horizontal="left" vertical="center"/>
    </xf>
    <xf numFmtId="168" fontId="14" fillId="0" borderId="2" xfId="0" applyNumberFormat="1" applyFont="1" applyFill="1" applyBorder="1" applyAlignment="1" applyProtection="1">
      <alignment horizontal="right" vertical="center"/>
    </xf>
    <xf numFmtId="0" fontId="17" fillId="2" borderId="2" xfId="0" applyFont="1" applyFill="1" applyBorder="1" applyAlignment="1">
      <alignment horizontal="left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justify" vertical="top" wrapText="1"/>
    </xf>
    <xf numFmtId="165" fontId="17" fillId="0" borderId="0" xfId="2" applyNumberFormat="1" applyFont="1" applyAlignment="1" applyProtection="1">
      <alignment horizontal="right" vertical="top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3A03C5"/>
      <color rgb="FF150DBB"/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230598</xdr:colOff>
      <xdr:row>3</xdr:row>
      <xdr:rowOff>100260</xdr:rowOff>
    </xdr:from>
    <xdr:to>
      <xdr:col>7</xdr:col>
      <xdr:colOff>123257</xdr:colOff>
      <xdr:row>4</xdr:row>
      <xdr:rowOff>46313</xdr:rowOff>
    </xdr:to>
    <xdr:sp macro="" textlink="">
      <xdr:nvSpPr>
        <xdr:cNvPr id="2" name="Texto 14"/>
        <xdr:cNvSpPr txBox="1">
          <a:spLocks noChangeArrowheads="1"/>
        </xdr:cNvSpPr>
      </xdr:nvSpPr>
      <xdr:spPr bwMode="auto">
        <a:xfrm>
          <a:off x="3193374" y="491286"/>
          <a:ext cx="218515" cy="1365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7/</a:t>
          </a:r>
        </a:p>
      </xdr:txBody>
    </xdr:sp>
    <xdr:clientData/>
  </xdr:twoCellAnchor>
  <xdr:twoCellAnchor>
    <xdr:from>
      <xdr:col>7</xdr:col>
      <xdr:colOff>232597</xdr:colOff>
      <xdr:row>3</xdr:row>
      <xdr:rowOff>102270</xdr:rowOff>
    </xdr:from>
    <xdr:to>
      <xdr:col>8</xdr:col>
      <xdr:colOff>155336</xdr:colOff>
      <xdr:row>4</xdr:row>
      <xdr:rowOff>48323</xdr:rowOff>
    </xdr:to>
    <xdr:sp macro="" textlink="">
      <xdr:nvSpPr>
        <xdr:cNvPr id="3" name="Texto 14"/>
        <xdr:cNvSpPr txBox="1">
          <a:spLocks noChangeArrowheads="1"/>
        </xdr:cNvSpPr>
      </xdr:nvSpPr>
      <xdr:spPr bwMode="auto">
        <a:xfrm>
          <a:off x="3521229" y="493296"/>
          <a:ext cx="248594" cy="1365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8/</a:t>
          </a:r>
        </a:p>
      </xdr:txBody>
    </xdr:sp>
    <xdr:clientData/>
  </xdr:twoCellAnchor>
  <xdr:twoCellAnchor>
    <xdr:from>
      <xdr:col>8</xdr:col>
      <xdr:colOff>239611</xdr:colOff>
      <xdr:row>3</xdr:row>
      <xdr:rowOff>99267</xdr:rowOff>
    </xdr:from>
    <xdr:to>
      <xdr:col>9</xdr:col>
      <xdr:colOff>117231</xdr:colOff>
      <xdr:row>4</xdr:row>
      <xdr:rowOff>45320</xdr:rowOff>
    </xdr:to>
    <xdr:sp macro="" textlink="">
      <xdr:nvSpPr>
        <xdr:cNvPr id="4" name="Texto 14"/>
        <xdr:cNvSpPr txBox="1">
          <a:spLocks noChangeArrowheads="1"/>
        </xdr:cNvSpPr>
      </xdr:nvSpPr>
      <xdr:spPr bwMode="auto">
        <a:xfrm>
          <a:off x="3407927" y="490293"/>
          <a:ext cx="218515" cy="1365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9/</a:t>
          </a:r>
        </a:p>
      </xdr:txBody>
    </xdr:sp>
    <xdr:clientData/>
  </xdr:twoCellAnchor>
  <xdr:twoCellAnchor>
    <xdr:from>
      <xdr:col>15</xdr:col>
      <xdr:colOff>184395</xdr:colOff>
      <xdr:row>3</xdr:row>
      <xdr:rowOff>94254</xdr:rowOff>
    </xdr:from>
    <xdr:to>
      <xdr:col>16</xdr:col>
      <xdr:colOff>97107</xdr:colOff>
      <xdr:row>4</xdr:row>
      <xdr:rowOff>40307</xdr:rowOff>
    </xdr:to>
    <xdr:sp macro="" textlink="">
      <xdr:nvSpPr>
        <xdr:cNvPr id="5" name="Texto 14"/>
        <xdr:cNvSpPr txBox="1">
          <a:spLocks noChangeArrowheads="1"/>
        </xdr:cNvSpPr>
      </xdr:nvSpPr>
      <xdr:spPr bwMode="auto">
        <a:xfrm>
          <a:off x="5658763" y="485280"/>
          <a:ext cx="248594" cy="13655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10/</a:t>
          </a:r>
        </a:p>
      </xdr:txBody>
    </xdr:sp>
    <xdr:clientData/>
  </xdr:twoCellAnchor>
  <xdr:twoCellAnchor>
    <xdr:from>
      <xdr:col>1</xdr:col>
      <xdr:colOff>366588</xdr:colOff>
      <xdr:row>9</xdr:row>
      <xdr:rowOff>105639</xdr:rowOff>
    </xdr:from>
    <xdr:to>
      <xdr:col>1</xdr:col>
      <xdr:colOff>601601</xdr:colOff>
      <xdr:row>11</xdr:row>
      <xdr:rowOff>35089</xdr:rowOff>
    </xdr:to>
    <xdr:sp macro="" textlink="">
      <xdr:nvSpPr>
        <xdr:cNvPr id="6" name="Texto 14"/>
        <xdr:cNvSpPr txBox="1">
          <a:spLocks noChangeArrowheads="1"/>
        </xdr:cNvSpPr>
      </xdr:nvSpPr>
      <xdr:spPr bwMode="auto">
        <a:xfrm>
          <a:off x="491917" y="1293757"/>
          <a:ext cx="235013" cy="18010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</xdr:col>
      <xdr:colOff>953869</xdr:colOff>
      <xdr:row>7</xdr:row>
      <xdr:rowOff>105272</xdr:rowOff>
    </xdr:from>
    <xdr:to>
      <xdr:col>2</xdr:col>
      <xdr:colOff>30080</xdr:colOff>
      <xdr:row>9</xdr:row>
      <xdr:rowOff>30079</xdr:rowOff>
    </xdr:to>
    <xdr:sp macro="" textlink="">
      <xdr:nvSpPr>
        <xdr:cNvPr id="7" name="Texto 14"/>
        <xdr:cNvSpPr txBox="1">
          <a:spLocks noChangeArrowheads="1"/>
        </xdr:cNvSpPr>
      </xdr:nvSpPr>
      <xdr:spPr bwMode="auto">
        <a:xfrm>
          <a:off x="1079198" y="1042733"/>
          <a:ext cx="164066" cy="17546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</xdr:col>
      <xdr:colOff>822279</xdr:colOff>
      <xdr:row>21</xdr:row>
      <xdr:rowOff>96781</xdr:rowOff>
    </xdr:from>
    <xdr:to>
      <xdr:col>1</xdr:col>
      <xdr:colOff>958464</xdr:colOff>
      <xdr:row>22</xdr:row>
      <xdr:rowOff>108149</xdr:rowOff>
    </xdr:to>
    <xdr:sp macro="" textlink="">
      <xdr:nvSpPr>
        <xdr:cNvPr id="8" name="Texto 14"/>
        <xdr:cNvSpPr txBox="1">
          <a:spLocks noChangeArrowheads="1"/>
        </xdr:cNvSpPr>
      </xdr:nvSpPr>
      <xdr:spPr bwMode="auto">
        <a:xfrm>
          <a:off x="947608" y="2788847"/>
          <a:ext cx="136185" cy="1366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1</xdr:col>
      <xdr:colOff>879374</xdr:colOff>
      <xdr:row>24</xdr:row>
      <xdr:rowOff>105821</xdr:rowOff>
    </xdr:from>
    <xdr:to>
      <xdr:col>1</xdr:col>
      <xdr:colOff>1036494</xdr:colOff>
      <xdr:row>25</xdr:row>
      <xdr:rowOff>113006</xdr:rowOff>
    </xdr:to>
    <xdr:sp macro="" textlink="">
      <xdr:nvSpPr>
        <xdr:cNvPr id="9" name="Texto 14"/>
        <xdr:cNvSpPr txBox="1">
          <a:spLocks noChangeArrowheads="1"/>
        </xdr:cNvSpPr>
      </xdr:nvSpPr>
      <xdr:spPr bwMode="auto">
        <a:xfrm>
          <a:off x="1004703" y="3173874"/>
          <a:ext cx="157120" cy="1325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1</xdr:col>
      <xdr:colOff>235651</xdr:colOff>
      <xdr:row>29</xdr:row>
      <xdr:rowOff>106513</xdr:rowOff>
    </xdr:from>
    <xdr:to>
      <xdr:col>1</xdr:col>
      <xdr:colOff>451693</xdr:colOff>
      <xdr:row>30</xdr:row>
      <xdr:rowOff>106576</xdr:rowOff>
    </xdr:to>
    <xdr:sp macro="" textlink="">
      <xdr:nvSpPr>
        <xdr:cNvPr id="10" name="Texto 14"/>
        <xdr:cNvSpPr txBox="1">
          <a:spLocks noChangeArrowheads="1"/>
        </xdr:cNvSpPr>
      </xdr:nvSpPr>
      <xdr:spPr bwMode="auto">
        <a:xfrm>
          <a:off x="360980" y="3425224"/>
          <a:ext cx="216042" cy="12539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6/</a:t>
          </a:r>
        </a:p>
      </xdr:txBody>
    </xdr:sp>
    <xdr:clientData/>
  </xdr:twoCellAnchor>
  <xdr:twoCellAnchor>
    <xdr:from>
      <xdr:col>1</xdr:col>
      <xdr:colOff>629981</xdr:colOff>
      <xdr:row>14</xdr:row>
      <xdr:rowOff>98019</xdr:rowOff>
    </xdr:from>
    <xdr:to>
      <xdr:col>1</xdr:col>
      <xdr:colOff>881833</xdr:colOff>
      <xdr:row>16</xdr:row>
      <xdr:rowOff>75967</xdr:rowOff>
    </xdr:to>
    <xdr:sp macro="" textlink="">
      <xdr:nvSpPr>
        <xdr:cNvPr id="11" name="Texto 14"/>
        <xdr:cNvSpPr txBox="1">
          <a:spLocks noChangeArrowheads="1"/>
        </xdr:cNvSpPr>
      </xdr:nvSpPr>
      <xdr:spPr bwMode="auto">
        <a:xfrm>
          <a:off x="755310" y="1912782"/>
          <a:ext cx="251852" cy="22860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oneCellAnchor>
    <xdr:from>
      <xdr:col>1</xdr:col>
      <xdr:colOff>349850</xdr:colOff>
      <xdr:row>18</xdr:row>
      <xdr:rowOff>71352</xdr:rowOff>
    </xdr:from>
    <xdr:ext cx="273164" cy="172548"/>
    <xdr:sp macro="" textlink="">
      <xdr:nvSpPr>
        <xdr:cNvPr id="18" name="17 CuadroTexto"/>
        <xdr:cNvSpPr txBox="1"/>
      </xdr:nvSpPr>
      <xdr:spPr>
        <a:xfrm>
          <a:off x="475179" y="2387431"/>
          <a:ext cx="273164" cy="172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Anx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80"/>
  <sheetViews>
    <sheetView showGridLines="0" tabSelected="1" zoomScale="190" zoomScaleNormal="190" zoomScaleSheetLayoutView="166" workbookViewId="0">
      <selection activeCell="B2" sqref="B2"/>
    </sheetView>
  </sheetViews>
  <sheetFormatPr baseColWidth="10" defaultRowHeight="15"/>
  <cols>
    <col min="1" max="1" width="1.85546875" style="1" customWidth="1"/>
    <col min="2" max="2" width="16.28515625" style="1" customWidth="1"/>
    <col min="3" max="8" width="4.85546875" style="1" customWidth="1"/>
    <col min="9" max="9" width="5.140625" style="1" customWidth="1"/>
    <col min="10" max="10" width="4.5703125" style="1" customWidth="1"/>
    <col min="11" max="11" width="4.7109375" style="1" customWidth="1"/>
    <col min="12" max="12" width="4.42578125" style="1" customWidth="1"/>
    <col min="13" max="13" width="4.85546875" style="1" customWidth="1"/>
    <col min="14" max="15" width="5.42578125" style="1" bestFit="1" customWidth="1"/>
    <col min="16" max="16" width="5" style="1" customWidth="1"/>
    <col min="17" max="17" width="1.85546875" style="1" customWidth="1"/>
    <col min="18" max="16384" width="11.42578125" style="1"/>
  </cols>
  <sheetData>
    <row r="1" spans="2:17"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17" ht="15" customHeight="1">
      <c r="B2" s="23" t="s">
        <v>2</v>
      </c>
      <c r="C2" s="23"/>
      <c r="D2" s="23"/>
      <c r="E2" s="23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7" ht="0.9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7" ht="15" customHeight="1">
      <c r="B4" s="64" t="s">
        <v>0</v>
      </c>
      <c r="C4" s="55" t="s">
        <v>14</v>
      </c>
      <c r="D4" s="55" t="s">
        <v>15</v>
      </c>
      <c r="E4" s="55" t="s">
        <v>16</v>
      </c>
      <c r="F4" s="55" t="s">
        <v>1</v>
      </c>
      <c r="G4" s="55">
        <v>2005</v>
      </c>
      <c r="H4" s="55">
        <v>2006</v>
      </c>
      <c r="I4" s="55">
        <v>2007</v>
      </c>
      <c r="J4" s="55">
        <v>2008</v>
      </c>
      <c r="K4" s="55">
        <v>2009</v>
      </c>
      <c r="L4" s="55">
        <v>2010</v>
      </c>
      <c r="M4" s="55">
        <v>2011</v>
      </c>
      <c r="N4" s="55">
        <v>2012</v>
      </c>
      <c r="O4" s="55">
        <v>2013</v>
      </c>
      <c r="P4" s="60">
        <v>2014</v>
      </c>
    </row>
    <row r="5" spans="2:17">
      <c r="B5" s="6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1"/>
    </row>
    <row r="6" spans="2:17" ht="3" customHeight="1">
      <c r="B6" s="29"/>
      <c r="C6" s="36"/>
      <c r="D6" s="36"/>
      <c r="E6" s="36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2:17" ht="9.75" customHeight="1">
      <c r="B7" s="35" t="s">
        <v>4</v>
      </c>
      <c r="C7" s="37"/>
      <c r="D7" s="37"/>
      <c r="E7" s="37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7" ht="9.75" customHeight="1">
      <c r="B8" s="30" t="s">
        <v>5</v>
      </c>
      <c r="C8" s="26">
        <f t="shared" ref="C8:E9" si="0">SUM(C17,C21,C24,C27,C32)</f>
        <v>5235.0999999999995</v>
      </c>
      <c r="D8" s="26">
        <f t="shared" si="0"/>
        <v>4440.1000000000004</v>
      </c>
      <c r="E8" s="26">
        <f t="shared" si="0"/>
        <v>5698.9259999999995</v>
      </c>
      <c r="F8" s="26">
        <f t="shared" ref="F8:M8" si="1">SUM(F17,F21,F24,F27,F32)</f>
        <v>5549.3760000000002</v>
      </c>
      <c r="G8" s="26">
        <f t="shared" si="1"/>
        <v>6331.2567240000008</v>
      </c>
      <c r="H8" s="26">
        <f t="shared" si="1"/>
        <v>6961.2200326000002</v>
      </c>
      <c r="I8" s="26">
        <f t="shared" si="1"/>
        <v>7146.0596283300001</v>
      </c>
      <c r="J8" s="26">
        <f t="shared" si="1"/>
        <v>9121.4999999999982</v>
      </c>
      <c r="K8" s="26">
        <f t="shared" si="1"/>
        <v>9344.0638973000005</v>
      </c>
      <c r="L8" s="26">
        <f t="shared" si="1"/>
        <v>11447.005748742387</v>
      </c>
      <c r="M8" s="26">
        <f t="shared" si="1"/>
        <v>13446.588313351331</v>
      </c>
      <c r="N8" s="26">
        <f t="shared" ref="N8" si="2">SUM(N17,N21,N24,N27,N32)</f>
        <v>6897.5388952343756</v>
      </c>
      <c r="O8" s="26">
        <f>SUM(O17,O21,O24,O27,O32)</f>
        <v>7676.9686193877869</v>
      </c>
      <c r="P8" s="26">
        <f>SUM(P17,P21,P24,P27,P32,)</f>
        <v>3547.5528493153911</v>
      </c>
    </row>
    <row r="9" spans="2:17" ht="9.75" customHeight="1">
      <c r="B9" s="30" t="s">
        <v>20</v>
      </c>
      <c r="C9" s="26">
        <f t="shared" si="0"/>
        <v>18792.899999999998</v>
      </c>
      <c r="D9" s="26">
        <f t="shared" si="0"/>
        <v>17500.900000000001</v>
      </c>
      <c r="E9" s="26">
        <f t="shared" si="0"/>
        <v>18789.321900000003</v>
      </c>
      <c r="F9" s="26">
        <f t="shared" ref="F9:H9" si="3">SUM(F18,F22,F25,F28,F33)</f>
        <v>24970.2035</v>
      </c>
      <c r="G9" s="26">
        <f t="shared" si="3"/>
        <v>25157.94472</v>
      </c>
      <c r="H9" s="26">
        <f t="shared" si="3"/>
        <v>25462.312969999999</v>
      </c>
      <c r="I9" s="26"/>
      <c r="J9" s="26"/>
      <c r="K9" s="26" t="s">
        <v>11</v>
      </c>
      <c r="L9" s="26"/>
      <c r="M9" s="26"/>
      <c r="N9" s="26"/>
      <c r="O9" s="26"/>
      <c r="P9" s="26"/>
    </row>
    <row r="10" spans="2:17" ht="9.75" customHeight="1">
      <c r="B10" s="30" t="s">
        <v>29</v>
      </c>
      <c r="C10" s="40"/>
      <c r="D10" s="40"/>
      <c r="E10" s="40"/>
      <c r="F10" s="26"/>
      <c r="G10" s="26"/>
      <c r="H10" s="26"/>
      <c r="I10" s="26">
        <v>17737.737400000002</v>
      </c>
      <c r="J10" s="26">
        <v>14474.027700000001</v>
      </c>
      <c r="K10" s="26">
        <v>19357.2</v>
      </c>
      <c r="L10" s="26">
        <v>22986.53443</v>
      </c>
      <c r="M10" s="26">
        <f>SUM(M18,M22,M25,M28,M33)</f>
        <v>22077.829860148478</v>
      </c>
      <c r="N10" s="26">
        <f>SUM(N18,N22,N25,N28,N33)</f>
        <v>25376.062682200856</v>
      </c>
      <c r="O10" s="26">
        <f>SUM(O18,O22,O25,O28,O33,)</f>
        <v>26337.831854551489</v>
      </c>
      <c r="P10" s="26">
        <f>SUM(P17,P22,P25,P28,P33)</f>
        <v>12220.132919999995</v>
      </c>
      <c r="Q10" s="5"/>
    </row>
    <row r="11" spans="2:17" ht="9.75" customHeight="1">
      <c r="B11" s="30" t="s">
        <v>30</v>
      </c>
      <c r="C11" s="40"/>
      <c r="D11" s="40"/>
      <c r="E11" s="4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5"/>
    </row>
    <row r="12" spans="2:17" ht="9.75" customHeight="1">
      <c r="B12" s="30" t="s">
        <v>13</v>
      </c>
      <c r="C12" s="26">
        <f>SUM(C29)</f>
        <v>23.6</v>
      </c>
      <c r="D12" s="26">
        <f>SUM(D29)</f>
        <v>67</v>
      </c>
      <c r="E12" s="26">
        <f>SUM(E29)</f>
        <v>182.9</v>
      </c>
      <c r="F12" s="26">
        <f t="shared" ref="F12:G12" si="4">SUM(F29)</f>
        <v>284.8</v>
      </c>
      <c r="G12" s="26">
        <f t="shared" si="4"/>
        <v>2.53484</v>
      </c>
      <c r="H12" s="26"/>
      <c r="I12" s="26"/>
      <c r="J12" s="26"/>
      <c r="K12" s="26"/>
      <c r="L12" s="26"/>
      <c r="M12" s="26"/>
      <c r="N12" s="26"/>
      <c r="O12" s="26"/>
      <c r="P12" s="26"/>
      <c r="Q12" s="5"/>
    </row>
    <row r="13" spans="2:17" ht="9.75" customHeight="1">
      <c r="B13" s="30" t="s">
        <v>6</v>
      </c>
      <c r="C13" s="40"/>
      <c r="D13" s="40"/>
      <c r="E13" s="26">
        <f>SUM(E30)</f>
        <v>4529</v>
      </c>
      <c r="F13" s="26">
        <f>SUM(F30)</f>
        <v>3091.5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5"/>
    </row>
    <row r="14" spans="2:17" ht="9.75" customHeight="1">
      <c r="B14" s="31" t="s">
        <v>28</v>
      </c>
      <c r="C14" s="41"/>
      <c r="D14" s="41"/>
      <c r="E14" s="41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6"/>
    </row>
    <row r="15" spans="2:17" ht="9.75" customHeight="1">
      <c r="B15" s="31" t="s">
        <v>27</v>
      </c>
      <c r="C15" s="41"/>
      <c r="D15" s="41"/>
      <c r="E15" s="41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6"/>
    </row>
    <row r="16" spans="2:17" ht="9.75" customHeight="1">
      <c r="B16" s="31" t="s">
        <v>21</v>
      </c>
      <c r="C16" s="41"/>
      <c r="D16" s="41"/>
      <c r="E16" s="41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6"/>
    </row>
    <row r="17" spans="2:17" ht="9.75" customHeight="1">
      <c r="B17" s="32" t="s">
        <v>7</v>
      </c>
      <c r="C17" s="26">
        <v>3796.7</v>
      </c>
      <c r="D17" s="26">
        <v>3358.9</v>
      </c>
      <c r="E17" s="26">
        <v>3072.0747999999999</v>
      </c>
      <c r="F17" s="26">
        <v>2125.3409999999999</v>
      </c>
      <c r="G17" s="26">
        <v>4261.8</v>
      </c>
      <c r="H17" s="26">
        <v>4490.484023</v>
      </c>
      <c r="I17" s="26">
        <v>971.65962833000003</v>
      </c>
      <c r="J17" s="26">
        <v>274</v>
      </c>
      <c r="K17" s="26">
        <v>683.2</v>
      </c>
      <c r="L17" s="26">
        <v>1.0746809199999998</v>
      </c>
      <c r="M17" s="26">
        <v>17.960026039999999</v>
      </c>
      <c r="N17" s="26">
        <v>13.438084</v>
      </c>
      <c r="O17" s="26">
        <v>0</v>
      </c>
      <c r="P17" s="26">
        <v>0</v>
      </c>
    </row>
    <row r="18" spans="2:17" ht="9.75" customHeight="1">
      <c r="B18" s="32" t="s">
        <v>8</v>
      </c>
      <c r="C18" s="26">
        <v>13693.1</v>
      </c>
      <c r="D18" s="26">
        <v>8803.7999999999993</v>
      </c>
      <c r="E18" s="26">
        <v>9062.2000000000007</v>
      </c>
      <c r="F18" s="26">
        <v>9565.5094000000008</v>
      </c>
      <c r="G18" s="26">
        <v>12082.5</v>
      </c>
      <c r="H18" s="26">
        <v>13723.275</v>
      </c>
      <c r="I18" s="26">
        <v>1017.9</v>
      </c>
      <c r="J18" s="26">
        <v>145.19999999999999</v>
      </c>
      <c r="K18" s="26">
        <v>96</v>
      </c>
      <c r="L18" s="26">
        <v>2.9717199999999999</v>
      </c>
      <c r="M18" s="26">
        <v>47.959970999999989</v>
      </c>
      <c r="N18" s="26">
        <v>30.758817999999998</v>
      </c>
      <c r="O18" s="26">
        <v>0</v>
      </c>
      <c r="P18" s="26">
        <v>0</v>
      </c>
    </row>
    <row r="19" spans="2:17" ht="9.75" customHeight="1">
      <c r="B19" s="47" t="s">
        <v>26</v>
      </c>
      <c r="C19" s="42"/>
      <c r="D19" s="42"/>
      <c r="E19" s="42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2:17" ht="9.75" customHeight="1">
      <c r="B20" s="47" t="s">
        <v>25</v>
      </c>
      <c r="C20" s="42"/>
      <c r="D20" s="42"/>
      <c r="E20" s="42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2:17" ht="9.75" customHeight="1">
      <c r="B21" s="32" t="s">
        <v>7</v>
      </c>
      <c r="C21" s="26">
        <v>101.6</v>
      </c>
      <c r="D21" s="26">
        <v>435.2</v>
      </c>
      <c r="E21" s="26">
        <v>498</v>
      </c>
      <c r="F21" s="26">
        <v>557.53700000000003</v>
      </c>
      <c r="G21" s="26">
        <v>496.8</v>
      </c>
      <c r="H21" s="26">
        <v>909.56654660000004</v>
      </c>
      <c r="I21" s="26">
        <v>2276.8000000000002</v>
      </c>
      <c r="J21" s="26">
        <v>5879.9</v>
      </c>
      <c r="K21" s="26">
        <v>6388.7</v>
      </c>
      <c r="L21" s="26">
        <v>7660.2649672850048</v>
      </c>
      <c r="M21" s="26">
        <v>11246.099260039986</v>
      </c>
      <c r="N21" s="26">
        <v>2485.7992283899766</v>
      </c>
      <c r="O21" s="26">
        <v>4490.5727417577873</v>
      </c>
      <c r="P21" s="26">
        <v>2706.4447602953915</v>
      </c>
    </row>
    <row r="22" spans="2:17" ht="9.75" customHeight="1">
      <c r="B22" s="32" t="s">
        <v>8</v>
      </c>
      <c r="C22" s="26">
        <v>2218.6999999999998</v>
      </c>
      <c r="D22" s="26">
        <v>5416.2</v>
      </c>
      <c r="E22" s="26">
        <v>4992.8999999999996</v>
      </c>
      <c r="F22" s="26">
        <v>4298.7</v>
      </c>
      <c r="G22" s="26">
        <v>6259.5860000000002</v>
      </c>
      <c r="H22" s="26">
        <v>8427.3089999999993</v>
      </c>
      <c r="I22" s="26">
        <v>11051.7</v>
      </c>
      <c r="J22" s="26">
        <v>14128.4</v>
      </c>
      <c r="K22" s="26">
        <v>12844.1</v>
      </c>
      <c r="L22" s="26">
        <v>18483.802559835</v>
      </c>
      <c r="M22" s="26">
        <v>13617.486130191677</v>
      </c>
      <c r="N22" s="26">
        <v>7638.7110900437792</v>
      </c>
      <c r="O22" s="26">
        <v>16124.452204916997</v>
      </c>
      <c r="P22" s="26">
        <v>9580.7046339999961</v>
      </c>
    </row>
    <row r="23" spans="2:17" ht="9.75" customHeight="1">
      <c r="B23" s="33" t="s">
        <v>22</v>
      </c>
      <c r="C23" s="42"/>
      <c r="D23" s="42"/>
      <c r="E23" s="42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2:17" ht="9.75" customHeight="1">
      <c r="B24" s="32" t="s">
        <v>7</v>
      </c>
      <c r="C24" s="42"/>
      <c r="D24" s="42"/>
      <c r="E24" s="42"/>
      <c r="F24" s="26"/>
      <c r="G24" s="26"/>
      <c r="H24" s="26" t="s">
        <v>11</v>
      </c>
      <c r="I24" s="26">
        <v>887.1</v>
      </c>
      <c r="J24" s="26">
        <v>769.7</v>
      </c>
      <c r="K24" s="26">
        <v>590.5</v>
      </c>
      <c r="L24" s="26">
        <v>1358.5879189547497</v>
      </c>
      <c r="M24" s="26">
        <v>1065.7363278813448</v>
      </c>
      <c r="N24" s="26">
        <v>2898.697777334452</v>
      </c>
      <c r="O24" s="26">
        <v>2755.0179308199995</v>
      </c>
      <c r="P24" s="26">
        <v>458.23915103000002</v>
      </c>
    </row>
    <row r="25" spans="2:17" ht="9.75" customHeight="1">
      <c r="B25" s="32" t="s">
        <v>8</v>
      </c>
      <c r="C25" s="42"/>
      <c r="D25" s="42"/>
      <c r="E25" s="42"/>
      <c r="F25" s="26"/>
      <c r="G25" s="26"/>
      <c r="H25" s="26" t="s">
        <v>11</v>
      </c>
      <c r="I25" s="26">
        <v>5333.3</v>
      </c>
      <c r="J25" s="26">
        <v>3959.6</v>
      </c>
      <c r="K25" s="26">
        <f>4304.4-2551.8</f>
        <v>1752.5999999999995</v>
      </c>
      <c r="L25" s="26">
        <v>9477.5705310247322</v>
      </c>
      <c r="M25" s="26">
        <v>7071.0225583622059</v>
      </c>
      <c r="N25" s="26">
        <v>14338.13112415708</v>
      </c>
      <c r="O25" s="26">
        <v>8885.015507634489</v>
      </c>
      <c r="P25" s="26">
        <v>1802.1655129999997</v>
      </c>
    </row>
    <row r="26" spans="2:17" ht="9.75" customHeight="1">
      <c r="B26" s="31" t="s">
        <v>23</v>
      </c>
      <c r="C26" s="42"/>
      <c r="D26" s="42"/>
      <c r="E26" s="42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2:17" ht="9.75" customHeight="1">
      <c r="B27" s="32" t="s">
        <v>7</v>
      </c>
      <c r="C27" s="26">
        <v>1336.8</v>
      </c>
      <c r="D27" s="26">
        <v>646</v>
      </c>
      <c r="E27" s="26">
        <v>2128.8512000000001</v>
      </c>
      <c r="F27" s="26">
        <v>2866.498</v>
      </c>
      <c r="G27" s="26">
        <v>1572.6567240000002</v>
      </c>
      <c r="H27" s="26">
        <v>1561.169463</v>
      </c>
      <c r="I27" s="26">
        <v>2238.4</v>
      </c>
      <c r="J27" s="26">
        <v>1792.6000000000001</v>
      </c>
      <c r="K27" s="26">
        <v>1567.2</v>
      </c>
      <c r="L27" s="26">
        <v>1491.2082168226311</v>
      </c>
      <c r="M27" s="26">
        <v>293.63575249000002</v>
      </c>
      <c r="N27" s="26">
        <v>1464.0036723099474</v>
      </c>
      <c r="O27" s="26">
        <v>264.33807731000002</v>
      </c>
      <c r="P27" s="26">
        <v>361.22179449000009</v>
      </c>
      <c r="Q27" s="1" t="s">
        <v>11</v>
      </c>
    </row>
    <row r="28" spans="2:17" ht="9.75" customHeight="1">
      <c r="B28" s="32" t="s">
        <v>8</v>
      </c>
      <c r="C28" s="26">
        <v>2881.1</v>
      </c>
      <c r="D28" s="26">
        <v>3280.9</v>
      </c>
      <c r="E28" s="26">
        <v>4734.2219000000005</v>
      </c>
      <c r="F28" s="26">
        <v>11105.9941</v>
      </c>
      <c r="G28" s="26">
        <v>6815.8587199999993</v>
      </c>
      <c r="H28" s="26">
        <v>3311.7289700000001</v>
      </c>
      <c r="I28" s="26">
        <v>7259.7999999999993</v>
      </c>
      <c r="J28" s="26">
        <v>8359.4</v>
      </c>
      <c r="K28" s="26">
        <v>4599.8</v>
      </c>
      <c r="L28" s="26">
        <v>6240.2899707041888</v>
      </c>
      <c r="M28" s="26">
        <v>811.37723659459505</v>
      </c>
      <c r="N28" s="26">
        <v>3343.5846660000002</v>
      </c>
      <c r="O28" s="26">
        <v>1217.3592290000001</v>
      </c>
      <c r="P28" s="26">
        <v>822.83134399999881</v>
      </c>
      <c r="Q28" s="1" t="s">
        <v>11</v>
      </c>
    </row>
    <row r="29" spans="2:17" ht="9.75" customHeight="1">
      <c r="B29" s="32" t="s">
        <v>9</v>
      </c>
      <c r="C29" s="26">
        <v>23.6</v>
      </c>
      <c r="D29" s="26">
        <v>67</v>
      </c>
      <c r="E29" s="26">
        <v>182.9</v>
      </c>
      <c r="F29" s="26">
        <v>284.8</v>
      </c>
      <c r="G29" s="26">
        <v>2.53484</v>
      </c>
      <c r="H29" s="26"/>
      <c r="I29" s="26"/>
      <c r="J29" s="26"/>
      <c r="K29" s="26"/>
      <c r="L29" s="26"/>
      <c r="M29" s="26"/>
      <c r="N29" s="26"/>
      <c r="O29" s="26"/>
      <c r="P29" s="48"/>
    </row>
    <row r="30" spans="2:17" ht="9.75" customHeight="1">
      <c r="B30" s="32" t="s">
        <v>10</v>
      </c>
      <c r="C30" s="42"/>
      <c r="D30" s="42"/>
      <c r="E30" s="26">
        <v>4529</v>
      </c>
      <c r="F30" s="26">
        <v>3091.5</v>
      </c>
      <c r="G30" s="26"/>
      <c r="H30" s="26"/>
      <c r="I30" s="26"/>
      <c r="J30" s="26"/>
      <c r="K30" s="26"/>
      <c r="L30" s="26"/>
      <c r="M30" s="26"/>
      <c r="N30" s="26"/>
      <c r="O30" s="26"/>
      <c r="P30" s="48"/>
    </row>
    <row r="31" spans="2:17" ht="9.75" customHeight="1">
      <c r="B31" s="33" t="s">
        <v>24</v>
      </c>
      <c r="C31" s="38"/>
      <c r="D31" s="38"/>
      <c r="E31" s="38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48"/>
    </row>
    <row r="32" spans="2:17" ht="9.75" customHeight="1">
      <c r="B32" s="32" t="s">
        <v>7</v>
      </c>
      <c r="C32" s="39"/>
      <c r="D32" s="39"/>
      <c r="E32" s="39"/>
      <c r="F32" s="26"/>
      <c r="G32" s="26"/>
      <c r="H32" s="26" t="s">
        <v>11</v>
      </c>
      <c r="I32" s="26">
        <v>772.1</v>
      </c>
      <c r="J32" s="26">
        <v>405.3</v>
      </c>
      <c r="K32" s="26">
        <v>114.4638973</v>
      </c>
      <c r="L32" s="26">
        <v>935.86996476000002</v>
      </c>
      <c r="M32" s="26">
        <v>823.15694689999987</v>
      </c>
      <c r="N32" s="26">
        <v>35.600133200000002</v>
      </c>
      <c r="O32" s="26">
        <v>167.03986950000001</v>
      </c>
      <c r="P32" s="26">
        <v>21.647143499999999</v>
      </c>
    </row>
    <row r="33" spans="2:16" ht="9.75" customHeight="1">
      <c r="B33" s="54" t="s">
        <v>8</v>
      </c>
      <c r="C33" s="52"/>
      <c r="D33" s="52"/>
      <c r="E33" s="52"/>
      <c r="F33" s="53"/>
      <c r="G33" s="53"/>
      <c r="H33" s="53" t="s">
        <v>11</v>
      </c>
      <c r="I33" s="53">
        <v>206.4</v>
      </c>
      <c r="J33" s="53">
        <v>180.3</v>
      </c>
      <c r="K33" s="53">
        <v>64.736810000000006</v>
      </c>
      <c r="L33" s="53">
        <v>467.93497192000007</v>
      </c>
      <c r="M33" s="53">
        <v>529.9839639999999</v>
      </c>
      <c r="N33" s="53">
        <v>24.876984</v>
      </c>
      <c r="O33" s="53">
        <v>111.004913</v>
      </c>
      <c r="P33" s="53">
        <v>14.431429</v>
      </c>
    </row>
    <row r="34" spans="2:16" ht="2.25" customHeight="1">
      <c r="B34" s="20"/>
      <c r="C34" s="20"/>
      <c r="D34" s="20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</row>
    <row r="35" spans="2:16" ht="9" customHeight="1">
      <c r="B35" s="50" t="s">
        <v>42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2:16" ht="9" customHeight="1">
      <c r="B36" s="50" t="s">
        <v>43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2:16" ht="9" customHeight="1">
      <c r="B37" s="50" t="s">
        <v>31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2:16" ht="9" customHeight="1">
      <c r="B38" s="50" t="s">
        <v>32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2:16" ht="9" customHeight="1">
      <c r="B39" s="50" t="s">
        <v>33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2:16" ht="9" customHeight="1">
      <c r="B40" s="57" t="s">
        <v>34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2:16" ht="9" customHeight="1">
      <c r="B41" s="50" t="s">
        <v>35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2:16" ht="9" customHeight="1">
      <c r="B42" s="50" t="s">
        <v>44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2:16" ht="9" customHeight="1">
      <c r="B43" s="50" t="s">
        <v>36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2:16" ht="9" customHeight="1">
      <c r="B44" s="50" t="s">
        <v>45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2:16" ht="9" customHeight="1">
      <c r="B45" s="50" t="s">
        <v>46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9" customHeight="1">
      <c r="B46" s="50" t="s">
        <v>47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2:16" ht="9" customHeight="1">
      <c r="B47" s="50" t="s">
        <v>41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2:16" ht="9" customHeight="1">
      <c r="B48" s="50" t="s">
        <v>48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2:16" ht="9" customHeight="1">
      <c r="B49" s="50" t="s">
        <v>37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2:16" ht="9" customHeight="1">
      <c r="B50" s="50" t="s">
        <v>38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2:16" ht="9" customHeight="1">
      <c r="B51" s="50" t="s">
        <v>39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2:16" ht="9" customHeight="1">
      <c r="B52" s="50" t="s">
        <v>17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2:16" ht="9" customHeight="1">
      <c r="B53" s="50" t="s">
        <v>18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2:16" ht="9" customHeight="1">
      <c r="B54" s="50" t="s">
        <v>19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</row>
    <row r="55" spans="2:16" ht="9" customHeight="1">
      <c r="B55" s="50" t="s">
        <v>40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2:16" ht="9" customHeight="1">
      <c r="B56" s="58" t="s">
        <v>3</v>
      </c>
      <c r="C56" s="58"/>
      <c r="D56" s="58"/>
      <c r="E56" s="58"/>
      <c r="F56" s="58"/>
      <c r="G56" s="58"/>
      <c r="H56" s="58"/>
      <c r="I56" s="58"/>
      <c r="J56" s="34"/>
      <c r="K56" s="59" t="s">
        <v>12</v>
      </c>
      <c r="L56" s="59"/>
      <c r="M56" s="59"/>
      <c r="N56" s="59"/>
      <c r="O56" s="59"/>
      <c r="P56" s="59"/>
    </row>
    <row r="57" spans="2:16" ht="9" customHeight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</row>
    <row r="58" spans="2:16" ht="9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2:16" ht="9" customHeight="1">
      <c r="B59" s="58"/>
      <c r="C59" s="58"/>
      <c r="D59" s="58"/>
      <c r="E59" s="58"/>
      <c r="F59" s="58"/>
      <c r="G59" s="58"/>
      <c r="H59" s="58"/>
      <c r="I59" s="58"/>
      <c r="J59" s="34"/>
      <c r="K59" s="59"/>
      <c r="L59" s="59"/>
      <c r="M59" s="59"/>
      <c r="N59" s="59"/>
      <c r="O59" s="59"/>
      <c r="P59" s="59"/>
    </row>
    <row r="60" spans="2:16" ht="8.2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2:16" ht="8.2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2:16" ht="8.2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2:16" ht="8.2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16" ht="8.25" customHeight="1">
      <c r="B64" s="11"/>
      <c r="C64" s="11"/>
      <c r="D64" s="11"/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2:16" ht="8.1" customHeight="1">
      <c r="B65" s="7"/>
      <c r="N65" s="7"/>
      <c r="O65" s="7"/>
      <c r="P65" s="7"/>
    </row>
    <row r="66" spans="2:16" ht="9" customHeight="1">
      <c r="B66" s="10"/>
      <c r="C66" s="10"/>
      <c r="D66" s="10"/>
      <c r="E66" s="10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2:16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>
      <c r="B68" s="7"/>
      <c r="C68" s="7"/>
      <c r="D68" s="7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3"/>
    </row>
    <row r="69" spans="2:16">
      <c r="B69" s="7"/>
      <c r="C69" s="7"/>
      <c r="D69" s="7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3"/>
    </row>
    <row r="70" spans="2:16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14"/>
      <c r="M70" s="14"/>
      <c r="N70" s="18"/>
      <c r="O70" s="43"/>
      <c r="P70" s="3"/>
    </row>
    <row r="71" spans="2:16">
      <c r="B71" s="62"/>
      <c r="C71" s="62"/>
      <c r="D71" s="62"/>
      <c r="E71" s="62"/>
      <c r="F71" s="63"/>
      <c r="G71" s="63"/>
      <c r="H71" s="63"/>
      <c r="I71" s="63"/>
      <c r="J71" s="63"/>
      <c r="K71" s="63"/>
      <c r="L71" s="15"/>
      <c r="M71" s="15"/>
      <c r="N71" s="19"/>
      <c r="O71" s="44"/>
      <c r="P71" s="3"/>
    </row>
    <row r="72" spans="2:16">
      <c r="B72" s="62"/>
      <c r="C72" s="62"/>
      <c r="D72" s="62"/>
      <c r="E72" s="62"/>
      <c r="F72" s="63"/>
      <c r="G72" s="63"/>
      <c r="H72" s="63"/>
      <c r="I72" s="63"/>
      <c r="J72" s="63"/>
      <c r="K72" s="63"/>
      <c r="L72" s="15"/>
      <c r="M72" s="15"/>
      <c r="N72" s="19"/>
      <c r="O72" s="44"/>
    </row>
    <row r="73" spans="2:16">
      <c r="B73" s="66"/>
      <c r="C73" s="66"/>
      <c r="D73" s="66"/>
      <c r="E73" s="66"/>
      <c r="F73" s="67"/>
      <c r="G73" s="67"/>
      <c r="H73" s="67"/>
      <c r="I73" s="67"/>
      <c r="J73" s="67"/>
      <c r="K73" s="67"/>
      <c r="L73" s="13"/>
      <c r="M73" s="13"/>
      <c r="N73" s="17"/>
      <c r="O73" s="45"/>
    </row>
    <row r="74" spans="2:16">
      <c r="B74" s="66"/>
      <c r="C74" s="66"/>
      <c r="D74" s="66"/>
      <c r="E74" s="66"/>
      <c r="F74" s="67"/>
      <c r="G74" s="67"/>
      <c r="H74" s="67"/>
      <c r="I74" s="67"/>
      <c r="J74" s="67"/>
      <c r="K74" s="67"/>
      <c r="L74" s="13"/>
      <c r="M74" s="13"/>
      <c r="N74" s="17"/>
      <c r="O74" s="45"/>
    </row>
    <row r="75" spans="2:16">
      <c r="B75" s="66"/>
      <c r="C75" s="66"/>
      <c r="D75" s="66"/>
      <c r="E75" s="66"/>
      <c r="F75" s="67"/>
      <c r="G75" s="67"/>
      <c r="H75" s="67"/>
      <c r="I75" s="67"/>
      <c r="J75" s="67"/>
      <c r="K75" s="67"/>
      <c r="L75" s="13"/>
      <c r="M75" s="13"/>
      <c r="N75" s="17"/>
      <c r="O75" s="45"/>
    </row>
    <row r="76" spans="2:16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2:16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2:16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6">
      <c r="B79" s="12"/>
      <c r="C79" s="12"/>
      <c r="D79" s="12"/>
      <c r="E79" s="12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2:16">
      <c r="B80" s="9"/>
      <c r="C80" s="9"/>
      <c r="D80" s="9"/>
      <c r="E80" s="9"/>
      <c r="F80" s="7"/>
      <c r="G80" s="7"/>
      <c r="H80" s="7"/>
      <c r="I80" s="7"/>
      <c r="J80" s="7"/>
      <c r="K80" s="7"/>
      <c r="L80" s="7"/>
      <c r="M80" s="7"/>
      <c r="N80" s="7"/>
      <c r="O80" s="7"/>
    </row>
  </sheetData>
  <mergeCells count="26">
    <mergeCell ref="B72:K72"/>
    <mergeCell ref="B4:B5"/>
    <mergeCell ref="B75:K75"/>
    <mergeCell ref="F4:F5"/>
    <mergeCell ref="G4:G5"/>
    <mergeCell ref="B70:K70"/>
    <mergeCell ref="H4:H5"/>
    <mergeCell ref="I4:I5"/>
    <mergeCell ref="J4:J5"/>
    <mergeCell ref="K4:K5"/>
    <mergeCell ref="B73:K73"/>
    <mergeCell ref="B74:K74"/>
    <mergeCell ref="B59:I59"/>
    <mergeCell ref="K59:P59"/>
    <mergeCell ref="B71:K71"/>
    <mergeCell ref="N4:N5"/>
    <mergeCell ref="O4:O5"/>
    <mergeCell ref="B40:P40"/>
    <mergeCell ref="B56:I56"/>
    <mergeCell ref="K56:P56"/>
    <mergeCell ref="C4:C5"/>
    <mergeCell ref="D4:D5"/>
    <mergeCell ref="E4:E5"/>
    <mergeCell ref="P4:P5"/>
    <mergeCell ref="L4:L5"/>
    <mergeCell ref="M4:M5"/>
  </mergeCells>
  <hyperlinks>
    <hyperlink ref="K56" r:id="rId1"/>
  </hyperlinks>
  <pageMargins left="0.98425196850393704" right="0.98425196850393704" top="1.5748031496062993" bottom="0.78740157480314965" header="0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P551</vt:lpstr>
      <vt:lpstr>'P551'!Área_de_impresión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2014-08-14T17:55:22Z</cp:lastPrinted>
  <dcterms:created xsi:type="dcterms:W3CDTF">2000-12-12T17:17:16Z</dcterms:created>
  <dcterms:modified xsi:type="dcterms:W3CDTF">2014-08-14T18:03:46Z</dcterms:modified>
</cp:coreProperties>
</file>