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6395" windowHeight="9465"/>
  </bookViews>
  <sheets>
    <sheet name="P625-627" sheetId="3" r:id="rId1"/>
  </sheets>
  <definedNames>
    <definedName name="_xlnm.Print_Area" localSheetId="0">'P625-627'!$A$1:$N$112</definedName>
    <definedName name="_xlnm.Print_Titles" localSheetId="0">'P625-627'!$1:$5</definedName>
  </definedNames>
  <calcPr calcId="145621"/>
</workbook>
</file>

<file path=xl/calcChain.xml><?xml version="1.0" encoding="utf-8"?>
<calcChain xmlns="http://schemas.openxmlformats.org/spreadsheetml/2006/main">
  <c r="N8" i="3" l="1"/>
  <c r="M8" i="3"/>
  <c r="L8" i="3"/>
  <c r="K8" i="3"/>
  <c r="J8" i="3"/>
  <c r="I8" i="3"/>
  <c r="H8" i="3"/>
  <c r="G8" i="3"/>
  <c r="E8" i="3"/>
  <c r="D8" i="3"/>
  <c r="N7" i="3" l="1"/>
  <c r="N6" i="3" s="1"/>
  <c r="M7" i="3"/>
  <c r="M6" i="3" s="1"/>
  <c r="L7" i="3"/>
  <c r="L6" i="3" s="1"/>
  <c r="D7" i="3"/>
  <c r="D6" i="3" s="1"/>
  <c r="K7" i="3" l="1"/>
  <c r="K6" i="3" s="1"/>
  <c r="J7" i="3"/>
  <c r="J6" i="3" s="1"/>
  <c r="I7" i="3"/>
  <c r="I6" i="3" s="1"/>
  <c r="H7" i="3"/>
  <c r="H6" i="3" s="1"/>
  <c r="G7" i="3"/>
  <c r="G6" i="3" s="1"/>
  <c r="E7" i="3"/>
  <c r="E6" i="3" s="1"/>
  <c r="F109" i="3"/>
  <c r="C109" i="3" s="1"/>
  <c r="F108" i="3"/>
  <c r="C108" i="3" s="1"/>
  <c r="F107" i="3"/>
  <c r="C107" i="3" s="1"/>
  <c r="F106" i="3"/>
  <c r="C106" i="3" s="1"/>
  <c r="F105" i="3"/>
  <c r="C105" i="3" s="1"/>
  <c r="F104" i="3"/>
  <c r="C104" i="3" s="1"/>
  <c r="F103" i="3"/>
  <c r="C103" i="3" s="1"/>
  <c r="F102" i="3"/>
  <c r="C102" i="3" s="1"/>
  <c r="F101" i="3"/>
  <c r="C101" i="3" s="1"/>
  <c r="F100" i="3"/>
  <c r="C100" i="3" s="1"/>
  <c r="F99" i="3"/>
  <c r="C99" i="3" s="1"/>
  <c r="F98" i="3"/>
  <c r="C98" i="3" s="1"/>
  <c r="F97" i="3"/>
  <c r="C97" i="3" s="1"/>
  <c r="F96" i="3"/>
  <c r="C96" i="3" s="1"/>
  <c r="F95" i="3"/>
  <c r="C95" i="3" s="1"/>
  <c r="F94" i="3"/>
  <c r="C94" i="3" s="1"/>
  <c r="F93" i="3"/>
  <c r="C93" i="3" s="1"/>
  <c r="F92" i="3"/>
  <c r="C92" i="3" s="1"/>
  <c r="F91" i="3"/>
  <c r="C91" i="3" s="1"/>
  <c r="F90" i="3"/>
  <c r="C90" i="3" s="1"/>
  <c r="F89" i="3"/>
  <c r="C89" i="3" s="1"/>
  <c r="F88" i="3"/>
  <c r="C88" i="3" s="1"/>
  <c r="F87" i="3"/>
  <c r="C87" i="3" s="1"/>
  <c r="F86" i="3"/>
  <c r="C86" i="3" s="1"/>
  <c r="F85" i="3"/>
  <c r="C85" i="3" s="1"/>
  <c r="F84" i="3"/>
  <c r="C84" i="3" s="1"/>
  <c r="F83" i="3"/>
  <c r="C83" i="3" s="1"/>
  <c r="F82" i="3"/>
  <c r="C82" i="3" s="1"/>
  <c r="F81" i="3"/>
  <c r="C81" i="3" s="1"/>
  <c r="F80" i="3"/>
  <c r="C80" i="3" s="1"/>
  <c r="F79" i="3"/>
  <c r="C79" i="3" s="1"/>
  <c r="F78" i="3"/>
  <c r="C78" i="3" s="1"/>
  <c r="F77" i="3"/>
  <c r="C77" i="3" s="1"/>
  <c r="F76" i="3"/>
  <c r="C76" i="3" s="1"/>
  <c r="F75" i="3"/>
  <c r="C75" i="3" s="1"/>
  <c r="F74" i="3"/>
  <c r="C74" i="3" s="1"/>
  <c r="F73" i="3"/>
  <c r="C73" i="3" s="1"/>
  <c r="F72" i="3"/>
  <c r="C72" i="3" s="1"/>
  <c r="F71" i="3"/>
  <c r="C71" i="3" s="1"/>
  <c r="F70" i="3"/>
  <c r="C70" i="3" s="1"/>
  <c r="F69" i="3"/>
  <c r="C69" i="3" s="1"/>
  <c r="F68" i="3"/>
  <c r="C68" i="3" s="1"/>
  <c r="F67" i="3"/>
  <c r="C67" i="3" s="1"/>
  <c r="F66" i="3"/>
  <c r="C66" i="3" s="1"/>
  <c r="F65" i="3"/>
  <c r="C65" i="3" s="1"/>
  <c r="F64" i="3"/>
  <c r="C64" i="3" s="1"/>
  <c r="F63" i="3"/>
  <c r="C63" i="3" s="1"/>
  <c r="F62" i="3"/>
  <c r="C62" i="3" s="1"/>
  <c r="F61" i="3"/>
  <c r="C61" i="3" s="1"/>
  <c r="F60" i="3"/>
  <c r="C60" i="3" s="1"/>
  <c r="F59" i="3"/>
  <c r="C59" i="3" s="1"/>
  <c r="F58" i="3"/>
  <c r="C58" i="3" s="1"/>
  <c r="F57" i="3"/>
  <c r="C57" i="3" s="1"/>
  <c r="F56" i="3"/>
  <c r="C56" i="3" s="1"/>
  <c r="F55" i="3"/>
  <c r="C55" i="3" s="1"/>
  <c r="F54" i="3"/>
  <c r="C54" i="3" s="1"/>
  <c r="F53" i="3"/>
  <c r="C53" i="3" s="1"/>
  <c r="F52" i="3"/>
  <c r="C52" i="3" s="1"/>
  <c r="F51" i="3"/>
  <c r="C51" i="3" s="1"/>
  <c r="F50" i="3"/>
  <c r="C50" i="3" s="1"/>
  <c r="F49" i="3"/>
  <c r="C49" i="3" s="1"/>
  <c r="F48" i="3"/>
  <c r="C48" i="3" s="1"/>
  <c r="F47" i="3"/>
  <c r="C47" i="3" s="1"/>
  <c r="F46" i="3"/>
  <c r="C46" i="3" s="1"/>
  <c r="F45" i="3"/>
  <c r="C45" i="3" s="1"/>
  <c r="F44" i="3"/>
  <c r="C44" i="3" s="1"/>
  <c r="F43" i="3"/>
  <c r="C43" i="3" s="1"/>
  <c r="F42" i="3"/>
  <c r="C42" i="3" s="1"/>
  <c r="F41" i="3"/>
  <c r="C41" i="3" s="1"/>
  <c r="F40" i="3"/>
  <c r="C40" i="3" s="1"/>
  <c r="F39" i="3"/>
  <c r="C39" i="3" s="1"/>
  <c r="F38" i="3"/>
  <c r="C38" i="3" s="1"/>
  <c r="F37" i="3"/>
  <c r="C37" i="3" s="1"/>
  <c r="F36" i="3"/>
  <c r="C36" i="3" s="1"/>
  <c r="F35" i="3"/>
  <c r="C35" i="3" s="1"/>
  <c r="F34" i="3"/>
  <c r="C34" i="3" s="1"/>
  <c r="F33" i="3"/>
  <c r="C33" i="3" s="1"/>
  <c r="F32" i="3"/>
  <c r="C32" i="3" s="1"/>
  <c r="F31" i="3"/>
  <c r="C31" i="3" s="1"/>
  <c r="F30" i="3"/>
  <c r="C30" i="3" s="1"/>
  <c r="F29" i="3"/>
  <c r="C29" i="3" s="1"/>
  <c r="F28" i="3"/>
  <c r="C28" i="3" s="1"/>
  <c r="F27" i="3"/>
  <c r="C27" i="3" s="1"/>
  <c r="F26" i="3"/>
  <c r="C26" i="3" s="1"/>
  <c r="F25" i="3"/>
  <c r="C25" i="3" s="1"/>
  <c r="F24" i="3"/>
  <c r="C24" i="3" s="1"/>
  <c r="F23" i="3"/>
  <c r="C23" i="3" s="1"/>
  <c r="F22" i="3"/>
  <c r="C22" i="3" s="1"/>
  <c r="F21" i="3"/>
  <c r="C21" i="3" s="1"/>
  <c r="F20" i="3"/>
  <c r="C20" i="3" s="1"/>
  <c r="F19" i="3"/>
  <c r="C19" i="3" s="1"/>
  <c r="F18" i="3"/>
  <c r="C18" i="3" s="1"/>
  <c r="F17" i="3"/>
  <c r="C17" i="3" s="1"/>
  <c r="F16" i="3"/>
  <c r="F15" i="3"/>
  <c r="C15" i="3" s="1"/>
  <c r="F14" i="3"/>
  <c r="C14" i="3" s="1"/>
  <c r="F13" i="3"/>
  <c r="C13" i="3" s="1"/>
  <c r="F12" i="3"/>
  <c r="C12" i="3" s="1"/>
  <c r="F11" i="3"/>
  <c r="F10" i="3"/>
  <c r="C10" i="3" s="1"/>
  <c r="F9" i="3"/>
  <c r="C9" i="3" s="1"/>
  <c r="F8" i="3" l="1"/>
  <c r="C11" i="3"/>
  <c r="C8" i="3" s="1"/>
  <c r="F7" i="3"/>
  <c r="F6" i="3" s="1"/>
  <c r="C16" i="3"/>
  <c r="C7" i="3" s="1"/>
  <c r="C6" i="3" s="1"/>
</calcChain>
</file>

<file path=xl/sharedStrings.xml><?xml version="1.0" encoding="utf-8"?>
<sst xmlns="http://schemas.openxmlformats.org/spreadsheetml/2006/main" count="125" uniqueCount="56">
  <si>
    <t>(Miles de pesos)</t>
  </si>
  <si>
    <t>(Continúa)</t>
  </si>
  <si>
    <t>Total</t>
  </si>
  <si>
    <t>Total con amortización de
PIDIREGAS</t>
  </si>
  <si>
    <t>Amortización de
PIDIREGAS</t>
  </si>
  <si>
    <t xml:space="preserve">1/ Excluye las aportaciones al ISSSTE. La suma de los parciales puede no coincidir con los totales debido al redondeo de las cifras.   </t>
  </si>
  <si>
    <t>Fuente: Secretaría de Hacienda y Crédito Público. Unidad de Política y Control Presupuestario.</t>
  </si>
  <si>
    <t>Entidad 
Federativa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</si>
  <si>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</si>
  <si>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</si>
  <si>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</si>
  <si>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</si>
  <si>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</si>
  <si>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</si>
  <si>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</si>
  <si>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</si>
  <si>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</si>
  <si>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</si>
  <si>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</si>
  <si>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</si>
  <si>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</si>
  <si>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</si>
  <si>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</si>
  <si>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</si>
  <si>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</si>
  <si>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</si>
  <si>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</si>
  <si>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</si>
  <si>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</si>
  <si>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</si>
  <si>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</si>
  <si>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</si>
  <si>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</si>
  <si>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</si>
  <si>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</si>
  <si>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</si>
  <si>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</si>
  <si>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</si>
  <si>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</si>
  <si>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Presupuestaria</t>
  </si>
  <si>
    <t>Fuera de presupuesto</t>
  </si>
  <si>
    <t xml:space="preserve">Baja California </t>
  </si>
  <si>
    <t>En el Extranjero</t>
  </si>
  <si>
    <t>No Distribuible Geográficamente</t>
  </si>
  <si>
    <t>Combustibles y Energía</t>
  </si>
  <si>
    <t>Minería, Manufacturas y Construcción</t>
  </si>
  <si>
    <t>Transporte</t>
  </si>
  <si>
    <t>Turismo</t>
  </si>
  <si>
    <t>Ciencia, Tecnología e Innovación</t>
  </si>
  <si>
    <t>Otras Industrias y Otros Asuntos Económicos</t>
  </si>
  <si>
    <t>Inversión física sin amortización de PIDIREGAS</t>
  </si>
  <si>
    <t>Agropecuaria, 
Silvicultura, Pesca y Caza</t>
  </si>
  <si>
    <t>Comunicacio-nes</t>
  </si>
  <si>
    <t>Funciones</t>
  </si>
  <si>
    <t xml:space="preserve">Inversión física federal en la Finalidad Desarrollo Económico original aprobada para 2014    </t>
  </si>
  <si>
    <t xml:space="preserve">Asuntos Económicos, Comerciales y Laborales en General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</si>
</sst>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\ #,###,###,##0.0,__"/>
    <numFmt numFmtId="165" formatCode="\ #,###,###,##0.0__"/>
    <numFmt numFmtId="166" formatCode="_-* #,##0.0_-;\-* #,##0.0_-;_-* &quot;-&quot;??_-;_-@_-"/>
    <numFmt numFmtId="167" formatCode="###\ ##0.0____;\-\ ###\ ##0.0______"/>
    <numFmt numFmtId="168" formatCode="dd/mm/yy;@"/>
  </numFmts>
  <fonts count="12" x14ac:knownFonts="1">
    <font>
      <sz val="10"/>
      <name val="Arial"/>
    </font>
    <font>
      <sz val="10"/>
      <name val="Arial"/>
      <family val="2"/>
    </font>
    <font>
      <sz val="8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b/>
      <sz val="6"/>
      <name val="Soberana Sans Light"/>
      <family val="3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</cellStyleXfs>
  <cellXfs count="57">
    <xf numFmtId="0" fontId="0" fillId="0" borderId="0" xfId="0"/>
    <xf numFmtId="164" fontId="2" fillId="0" borderId="0" xfId="0" applyNumberFormat="1" applyFont="1" applyFill="1"/>
    <xf numFmtId="164" fontId="2" fillId="0" borderId="0" xfId="0" applyNumberFormat="1" applyFont="1"/>
    <xf numFmtId="164" fontId="2" fillId="0" borderId="0" xfId="0" applyNumberFormat="1" applyFont="1" applyAlignment="1">
      <alignment vertical="center"/>
    </xf>
    <xf numFmtId="164" fontId="3" fillId="0" borderId="0" xfId="0" applyNumberFormat="1" applyFont="1"/>
    <xf numFmtId="164" fontId="5" fillId="0" borderId="0" xfId="0" applyNumberFormat="1" applyFont="1" applyFill="1"/>
    <xf numFmtId="164" fontId="6" fillId="0" borderId="0" xfId="0" applyNumberFormat="1" applyFont="1" applyAlignment="1">
      <alignment vertical="center"/>
    </xf>
    <xf numFmtId="164" fontId="6" fillId="0" borderId="0" xfId="0" applyNumberFormat="1" applyFont="1"/>
    <xf numFmtId="164" fontId="2" fillId="0" borderId="0" xfId="0" applyNumberFormat="1" applyFont="1" applyAlignment="1"/>
    <xf numFmtId="0" fontId="2" fillId="0" borderId="0" xfId="0" applyFont="1" applyAlignment="1"/>
    <xf numFmtId="164" fontId="4" fillId="0" borderId="0" xfId="0" applyNumberFormat="1" applyFont="1" applyAlignment="1">
      <alignment horizontal="right"/>
    </xf>
    <xf numFmtId="165" fontId="8" fillId="0" borderId="3" xfId="0" applyNumberFormat="1" applyFont="1" applyBorder="1" applyAlignment="1"/>
    <xf numFmtId="165" fontId="8" fillId="0" borderId="2" xfId="0" applyNumberFormat="1" applyFont="1" applyBorder="1" applyAlignment="1"/>
    <xf numFmtId="165" fontId="2" fillId="0" borderId="0" xfId="0" applyNumberFormat="1" applyFont="1"/>
    <xf numFmtId="165" fontId="9" fillId="0" borderId="2" xfId="0" applyNumberFormat="1" applyFont="1" applyBorder="1" applyAlignment="1">
      <alignment horizontal="right"/>
    </xf>
    <xf numFmtId="165" fontId="9" fillId="0" borderId="3" xfId="0" applyNumberFormat="1" applyFont="1" applyBorder="1" applyAlignment="1"/>
    <xf numFmtId="165" fontId="9" fillId="0" borderId="2" xfId="0" applyNumberFormat="1" applyFont="1" applyBorder="1" applyAlignment="1"/>
    <xf numFmtId="0" fontId="7" fillId="2" borderId="11" xfId="1" applyNumberFormat="1" applyFont="1" applyFill="1" applyBorder="1" applyAlignment="1">
      <alignment horizontal="left"/>
    </xf>
    <xf numFmtId="164" fontId="7" fillId="2" borderId="4" xfId="1" applyNumberFormat="1" applyFont="1" applyFill="1" applyBorder="1" applyAlignment="1">
      <alignment horizontal="left"/>
    </xf>
    <xf numFmtId="164" fontId="6" fillId="2" borderId="11" xfId="1" applyNumberFormat="1" applyFont="1" applyFill="1" applyBorder="1" applyAlignment="1">
      <alignment horizontal="left"/>
    </xf>
    <xf numFmtId="0" fontId="6" fillId="2" borderId="11" xfId="1" applyNumberFormat="1" applyFont="1" applyFill="1" applyBorder="1" applyAlignment="1">
      <alignment horizontal="left"/>
    </xf>
    <xf numFmtId="164" fontId="6" fillId="2" borderId="4" xfId="1" applyNumberFormat="1" applyFont="1" applyFill="1" applyBorder="1" applyAlignment="1">
      <alignment horizontal="left"/>
    </xf>
    <xf numFmtId="164" fontId="6" fillId="2" borderId="5" xfId="1" applyNumberFormat="1" applyFont="1" applyFill="1" applyBorder="1" applyAlignment="1">
      <alignment horizontal="left"/>
    </xf>
    <xf numFmtId="164" fontId="6" fillId="2" borderId="6" xfId="1" applyNumberFormat="1" applyFont="1" applyFill="1" applyBorder="1" applyAlignment="1">
      <alignment horizontal="left"/>
    </xf>
    <xf numFmtId="0" fontId="6" fillId="2" borderId="11" xfId="1" applyFont="1" applyFill="1" applyBorder="1" applyAlignment="1">
      <alignment horizontal="left"/>
    </xf>
    <xf numFmtId="0" fontId="6" fillId="2" borderId="4" xfId="1" applyFont="1" applyFill="1" applyBorder="1" applyAlignment="1">
      <alignment horizontal="left"/>
    </xf>
    <xf numFmtId="0" fontId="6" fillId="2" borderId="5" xfId="1" applyFont="1" applyFill="1" applyBorder="1" applyAlignment="1">
      <alignment horizontal="left"/>
    </xf>
    <xf numFmtId="0" fontId="6" fillId="2" borderId="5" xfId="1" applyNumberFormat="1" applyFont="1" applyFill="1" applyBorder="1" applyAlignment="1">
      <alignment horizontal="left"/>
    </xf>
    <xf numFmtId="166" fontId="8" fillId="0" borderId="0" xfId="3" applyNumberFormat="1" applyFont="1"/>
    <xf numFmtId="167" fontId="4" fillId="0" borderId="0" xfId="0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/>
    <xf numFmtId="0" fontId="2" fillId="0" borderId="0" xfId="0" applyFont="1" applyFill="1" applyAlignment="1"/>
    <xf numFmtId="0" fontId="4" fillId="3" borderId="10" xfId="0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left"/>
    </xf>
    <xf numFmtId="0" fontId="6" fillId="2" borderId="11" xfId="1" applyNumberFormat="1" applyFont="1" applyFill="1" applyBorder="1" applyAlignment="1">
      <alignment horizontal="left" vertical="justify"/>
    </xf>
    <xf numFmtId="0" fontId="0" fillId="0" borderId="4" xfId="0" applyBorder="1" applyAlignment="1">
      <alignment horizontal="left" vertical="justify"/>
    </xf>
    <xf numFmtId="164" fontId="4" fillId="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/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2" xfId="0" applyBorder="1" applyAlignment="1"/>
    <xf numFmtId="0" fontId="4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/>
    <xf numFmtId="0" fontId="0" fillId="0" borderId="11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3" xfId="2"/>
    <cellStyle name="Normal_gasto programable" xfId="1"/>
  </cellStyles>
  <dxfs count="0"/>
  <tableStyles count="0" defaultTableStyle="TableStyleMedium9" defaultPivotStyle="PivotStyleLight16"/>
  <colors>
    <mruColors>
      <color rgb="FFC0C0C0"/>
      <color rgb="FFB2B2B2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0</xdr:row>
      <xdr:rowOff>0</xdr:rowOff>
    </xdr:from>
    <xdr:to>
      <xdr:col>8</xdr:col>
      <xdr:colOff>495300</xdr:colOff>
      <xdr:row>1</xdr:row>
      <xdr:rowOff>73025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4445000" y="0"/>
          <a:ext cx="304800" cy="28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MX" sz="85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showGridLines="0" showZeros="0" tabSelected="1" zoomScale="190" zoomScaleNormal="190" workbookViewId="0"/>
  </sheetViews>
  <sheetFormatPr baseColWidth="10" defaultRowHeight="11.25" x14ac:dyDescent="0.2"/>
  <cols>
    <col min="1" max="1" width="0.85546875" style="2" customWidth="1"/>
    <col min="2" max="2" width="10.85546875" style="2" customWidth="1"/>
    <col min="3" max="3" width="9.28515625" style="2" customWidth="1"/>
    <col min="4" max="4" width="8.140625" style="2" customWidth="1"/>
    <col min="5" max="5" width="8" style="2" customWidth="1"/>
    <col min="6" max="6" width="9.140625" style="2" customWidth="1"/>
    <col min="7" max="7" width="8.28515625" style="2" customWidth="1"/>
    <col min="8" max="8" width="9.140625" style="2" customWidth="1"/>
    <col min="9" max="9" width="7.85546875" style="2" customWidth="1"/>
    <col min="10" max="10" width="9" style="2" customWidth="1"/>
    <col min="11" max="11" width="8" style="2" customWidth="1"/>
    <col min="12" max="12" width="7.85546875" style="2" customWidth="1"/>
    <col min="13" max="13" width="8" style="2" customWidth="1"/>
    <col min="14" max="14" width="6.7109375" style="2" customWidth="1"/>
    <col min="15" max="16" width="11.42578125" style="1"/>
    <col min="17" max="16384" width="11.42578125" style="2"/>
  </cols>
  <sheetData>
    <row r="1" spans="1:16" s="1" customFormat="1" ht="16.5" customHeight="1" x14ac:dyDescent="0.2">
      <c r="A1" s="5" t="s">
        <v>54</v>
      </c>
    </row>
    <row r="2" spans="1:16" ht="10.5" customHeight="1" x14ac:dyDescent="0.2">
      <c r="A2" s="4" t="s">
        <v>0</v>
      </c>
      <c r="C2" s="28"/>
      <c r="I2" s="13"/>
      <c r="J2" s="13"/>
      <c r="K2" s="13"/>
      <c r="L2" s="13"/>
      <c r="M2" s="13"/>
      <c r="N2" s="10" t="s">
        <v>1</v>
      </c>
    </row>
    <row r="3" spans="1:16" ht="10.5" customHeight="1" x14ac:dyDescent="0.2">
      <c r="A3" s="49" t="s">
        <v>7</v>
      </c>
      <c r="B3" s="50"/>
      <c r="C3" s="46" t="s">
        <v>2</v>
      </c>
      <c r="D3" s="41" t="s">
        <v>53</v>
      </c>
      <c r="E3" s="55"/>
      <c r="F3" s="55"/>
      <c r="G3" s="55"/>
      <c r="H3" s="55"/>
      <c r="I3" s="55"/>
      <c r="J3" s="55"/>
      <c r="K3" s="55"/>
      <c r="L3" s="55"/>
      <c r="M3" s="55"/>
      <c r="N3" s="56"/>
    </row>
    <row r="4" spans="1:16" ht="13.5" customHeight="1" x14ac:dyDescent="0.2">
      <c r="A4" s="51"/>
      <c r="B4" s="52"/>
      <c r="C4" s="47"/>
      <c r="D4" s="37" t="s">
        <v>55</v>
      </c>
      <c r="E4" s="39" t="s">
        <v>51</v>
      </c>
      <c r="F4" s="41" t="s">
        <v>44</v>
      </c>
      <c r="G4" s="42"/>
      <c r="H4" s="43"/>
      <c r="I4" s="44" t="s">
        <v>45</v>
      </c>
      <c r="J4" s="44" t="s">
        <v>46</v>
      </c>
      <c r="K4" s="44" t="s">
        <v>52</v>
      </c>
      <c r="L4" s="44" t="s">
        <v>47</v>
      </c>
      <c r="M4" s="44" t="s">
        <v>48</v>
      </c>
      <c r="N4" s="44" t="s">
        <v>49</v>
      </c>
    </row>
    <row r="5" spans="1:16" ht="42" customHeight="1" x14ac:dyDescent="0.2">
      <c r="A5" s="53"/>
      <c r="B5" s="54"/>
      <c r="C5" s="48"/>
      <c r="D5" s="38"/>
      <c r="E5" s="40"/>
      <c r="F5" s="33" t="s">
        <v>3</v>
      </c>
      <c r="G5" s="33" t="s">
        <v>4</v>
      </c>
      <c r="H5" s="33" t="s">
        <v>50</v>
      </c>
      <c r="I5" s="45"/>
      <c r="J5" s="45"/>
      <c r="K5" s="45"/>
      <c r="L5" s="45"/>
      <c r="M5" s="45"/>
      <c r="N5" s="45"/>
    </row>
    <row r="6" spans="1:16" s="8" customFormat="1" ht="12" customHeight="1" x14ac:dyDescent="0.2">
      <c r="A6" s="17" t="s">
        <v>2</v>
      </c>
      <c r="B6" s="18"/>
      <c r="C6" s="15">
        <f>+C7+C8</f>
        <v>544136887.47099996</v>
      </c>
      <c r="D6" s="15">
        <f>+D7+D8</f>
        <v>15315191.748</v>
      </c>
      <c r="E6" s="15">
        <f>+E7+E8</f>
        <v>14752526.192000005</v>
      </c>
      <c r="F6" s="15">
        <f t="shared" ref="F6:K6" si="0">+F7+F8</f>
        <v>397946911.95099998</v>
      </c>
      <c r="G6" s="15">
        <f t="shared" si="0"/>
        <v>18343088.892999999</v>
      </c>
      <c r="H6" s="15">
        <f t="shared" si="0"/>
        <v>379603823.05799997</v>
      </c>
      <c r="I6" s="15">
        <f t="shared" si="0"/>
        <v>1424900</v>
      </c>
      <c r="J6" s="15">
        <f t="shared" si="0"/>
        <v>101239789.22999996</v>
      </c>
      <c r="K6" s="15">
        <f t="shared" si="0"/>
        <v>3482280.6</v>
      </c>
      <c r="L6" s="15">
        <f t="shared" ref="L6:N6" si="1">+L7+L8</f>
        <v>1704507.3340000003</v>
      </c>
      <c r="M6" s="15">
        <f t="shared" si="1"/>
        <v>8270728.2159999991</v>
      </c>
      <c r="N6" s="15">
        <f t="shared" si="1"/>
        <v>52.2</v>
      </c>
      <c r="O6" s="29"/>
      <c r="P6" s="30"/>
    </row>
    <row r="7" spans="1:16" s="8" customFormat="1" ht="8.25" customHeight="1" x14ac:dyDescent="0.2">
      <c r="A7" s="19"/>
      <c r="B7" s="18" t="s">
        <v>39</v>
      </c>
      <c r="C7" s="15">
        <f>SUMIF($B$9:$B$109,B7,$C$9:$C$109)</f>
        <v>539438893.5029999</v>
      </c>
      <c r="D7" s="15">
        <f>SUMIF($B$9:$B$112,B7,$D$9:$D$112)</f>
        <v>14775557.884</v>
      </c>
      <c r="E7" s="15">
        <f>SUMIF($B$9:$B$112,B7,$E$9:$E$112)</f>
        <v>14567256.188000005</v>
      </c>
      <c r="F7" s="15">
        <f>SUMIF($B$9:$B$112,B7,$F$9:$F$112)</f>
        <v>397933251.45099998</v>
      </c>
      <c r="G7" s="15">
        <f>SUMIF($B$9:$B$112,B7,$G$9:$G$112)</f>
        <v>18343088.892999999</v>
      </c>
      <c r="H7" s="15">
        <f>SUMIF($B$9:$B$112,B7,$H$9:$H$112)</f>
        <v>379590162.55799997</v>
      </c>
      <c r="I7" s="15">
        <f>SUMIF($B$9:$B$112,B7,$I$9:$I$112)</f>
        <v>1424900</v>
      </c>
      <c r="J7" s="15">
        <f>SUMIF($B$9:$B$112,B7,$J$9:$J$112)</f>
        <v>98006840.901999965</v>
      </c>
      <c r="K7" s="15">
        <f>SUMIF($B$9:$B$112,B7,$K$9:$K$112)</f>
        <v>3482280.6</v>
      </c>
      <c r="L7" s="15">
        <f>SUMIF($B$9:$B$112,B7,$L$9:$L$112)</f>
        <v>1677079.6860000002</v>
      </c>
      <c r="M7" s="15">
        <f>SUMIF($B$9:$B$112,B7,$M$9:$M$112)</f>
        <v>7571726.7919999985</v>
      </c>
      <c r="N7" s="15">
        <f>SUMIF($B$9:$B$112,B7,$N$9:$N$112)</f>
        <v>0</v>
      </c>
      <c r="O7" s="29"/>
      <c r="P7" s="31"/>
    </row>
    <row r="8" spans="1:16" s="8" customFormat="1" ht="8.25" customHeight="1" x14ac:dyDescent="0.2">
      <c r="A8" s="19"/>
      <c r="B8" s="18" t="s">
        <v>40</v>
      </c>
      <c r="C8" s="15">
        <f>SUMIF($B$10:$B$110,B8,$C$10:$C$110)</f>
        <v>4697993.9680000022</v>
      </c>
      <c r="D8" s="15">
        <f>SUMIF($B$10:$B$110,B8,$D$10:$D$110)</f>
        <v>539633.86399999983</v>
      </c>
      <c r="E8" s="15">
        <f>SUMIF($B$9:$B$110,B8,$E$9:$E$110)</f>
        <v>185270.00399999996</v>
      </c>
      <c r="F8" s="15">
        <f>SUMIF($B$9:$B$110,B8,$F$9:$F$110)</f>
        <v>13660.5</v>
      </c>
      <c r="G8" s="15">
        <f>SUMIF($B$9:$B$110,B8,$G$9:$G$110)</f>
        <v>0</v>
      </c>
      <c r="H8" s="15">
        <f>SUMIF($B$9:$B$110,B8,$H$9:$H$110)</f>
        <v>13660.5</v>
      </c>
      <c r="I8" s="15">
        <f>SUMIF($B$9:$B$110,B8,$I$9:$I$110)</f>
        <v>0</v>
      </c>
      <c r="J8" s="15">
        <f>SUMIF($B$9:$B$110,B8,$J$9:$J$110)</f>
        <v>3232948.3279999997</v>
      </c>
      <c r="K8" s="15">
        <f>SUMIF($B$9:$B$110,B8,$K$9:$K$110)</f>
        <v>0</v>
      </c>
      <c r="L8" s="15">
        <f>SUMIF($B$9:$B$110,B8,$L$9:$L$110)</f>
        <v>27427.648000000001</v>
      </c>
      <c r="M8" s="15">
        <f>SUMIF($B$9:$B$110,B8,$M$9:$M$110)</f>
        <v>699001.42400000023</v>
      </c>
      <c r="N8" s="15">
        <f>SUMIF($B$9:$B$110,B8,$N$9:$N$110)</f>
        <v>52.2</v>
      </c>
      <c r="O8" s="29"/>
      <c r="P8" s="31"/>
    </row>
    <row r="9" spans="1:16" s="8" customFormat="1" ht="12" customHeight="1" x14ac:dyDescent="0.2">
      <c r="A9" s="20" t="s">
        <v>8</v>
      </c>
      <c r="B9" s="21"/>
      <c r="C9" s="15">
        <f>+D9+E9+F9+I9+J9+K9+L9+M9+N9</f>
        <v>1332907.28</v>
      </c>
      <c r="D9" s="11">
        <v>0</v>
      </c>
      <c r="E9" s="11">
        <v>239451.02299999999</v>
      </c>
      <c r="F9" s="11">
        <f>+G9+H9</f>
        <v>135181.10100000002</v>
      </c>
      <c r="G9" s="11">
        <v>86673.023000000001</v>
      </c>
      <c r="H9" s="11">
        <v>48508.078000000009</v>
      </c>
      <c r="I9" s="11">
        <v>0</v>
      </c>
      <c r="J9" s="11">
        <v>958275.15600000008</v>
      </c>
      <c r="K9" s="11">
        <v>0</v>
      </c>
      <c r="L9" s="11">
        <v>0</v>
      </c>
      <c r="M9" s="11">
        <v>0</v>
      </c>
      <c r="N9" s="11">
        <v>0</v>
      </c>
      <c r="O9" s="31"/>
      <c r="P9" s="31"/>
    </row>
    <row r="10" spans="1:16" s="8" customFormat="1" ht="8.25" customHeight="1" x14ac:dyDescent="0.2">
      <c r="A10" s="19"/>
      <c r="B10" s="21" t="s">
        <v>39</v>
      </c>
      <c r="C10" s="15">
        <f t="shared" ref="C10:C73" si="2">+D10+E10+F10+I10+J10+K10+L10+M10+N10</f>
        <v>1330700.28</v>
      </c>
      <c r="D10" s="11">
        <v>0</v>
      </c>
      <c r="E10" s="11">
        <v>239451.02299999999</v>
      </c>
      <c r="F10" s="11">
        <f t="shared" ref="F10:F73" si="3">+G10+H10</f>
        <v>135181.10100000002</v>
      </c>
      <c r="G10" s="11">
        <v>86673.023000000001</v>
      </c>
      <c r="H10" s="11">
        <v>48508.078000000009</v>
      </c>
      <c r="I10" s="11">
        <v>0</v>
      </c>
      <c r="J10" s="11">
        <v>956068.15600000008</v>
      </c>
      <c r="K10" s="11">
        <v>0</v>
      </c>
      <c r="L10" s="11">
        <v>0</v>
      </c>
      <c r="M10" s="11">
        <v>0</v>
      </c>
      <c r="N10" s="11">
        <v>0</v>
      </c>
      <c r="O10" s="31"/>
      <c r="P10" s="31"/>
    </row>
    <row r="11" spans="1:16" s="8" customFormat="1" ht="8.25" customHeight="1" x14ac:dyDescent="0.2">
      <c r="A11" s="19"/>
      <c r="B11" s="21" t="s">
        <v>40</v>
      </c>
      <c r="C11" s="15">
        <f t="shared" si="2"/>
        <v>2207.0000000000005</v>
      </c>
      <c r="D11" s="11">
        <v>0</v>
      </c>
      <c r="E11" s="11">
        <v>0</v>
      </c>
      <c r="F11" s="11">
        <f t="shared" si="3"/>
        <v>0</v>
      </c>
      <c r="G11" s="11">
        <v>0</v>
      </c>
      <c r="H11" s="11">
        <v>0</v>
      </c>
      <c r="I11" s="11">
        <v>0</v>
      </c>
      <c r="J11" s="11">
        <v>2207.0000000000005</v>
      </c>
      <c r="K11" s="11">
        <v>0</v>
      </c>
      <c r="L11" s="11">
        <v>0</v>
      </c>
      <c r="M11" s="11">
        <v>0</v>
      </c>
      <c r="N11" s="11">
        <v>0</v>
      </c>
      <c r="O11" s="31"/>
      <c r="P11" s="31"/>
    </row>
    <row r="12" spans="1:16" s="8" customFormat="1" ht="8.25" customHeight="1" x14ac:dyDescent="0.2">
      <c r="A12" s="20" t="s">
        <v>41</v>
      </c>
      <c r="B12" s="21"/>
      <c r="C12" s="15">
        <f t="shared" si="2"/>
        <v>5254614.8169999998</v>
      </c>
      <c r="D12" s="11">
        <v>70465.289999999994</v>
      </c>
      <c r="E12" s="11">
        <v>1273813.4950000001</v>
      </c>
      <c r="F12" s="11">
        <f t="shared" si="3"/>
        <v>2436824.2059999998</v>
      </c>
      <c r="G12" s="11">
        <v>630200.55099999998</v>
      </c>
      <c r="H12" s="11">
        <v>1806623.6549999998</v>
      </c>
      <c r="I12" s="11">
        <v>0</v>
      </c>
      <c r="J12" s="11">
        <v>1393991.8259999999</v>
      </c>
      <c r="K12" s="11">
        <v>0</v>
      </c>
      <c r="L12" s="11">
        <v>0</v>
      </c>
      <c r="M12" s="11">
        <v>79520</v>
      </c>
      <c r="N12" s="11">
        <v>0</v>
      </c>
      <c r="O12" s="31"/>
      <c r="P12" s="31"/>
    </row>
    <row r="13" spans="1:16" s="8" customFormat="1" ht="8.25" customHeight="1" x14ac:dyDescent="0.2">
      <c r="A13" s="19"/>
      <c r="B13" s="21" t="s">
        <v>39</v>
      </c>
      <c r="C13" s="15">
        <f t="shared" si="2"/>
        <v>5094650.5409999993</v>
      </c>
      <c r="D13" s="11">
        <v>0</v>
      </c>
      <c r="E13" s="11">
        <v>1273813.4950000001</v>
      </c>
      <c r="F13" s="11">
        <f t="shared" si="3"/>
        <v>2436824.2059999998</v>
      </c>
      <c r="G13" s="11">
        <v>630200.55099999998</v>
      </c>
      <c r="H13" s="11">
        <v>1806623.6549999998</v>
      </c>
      <c r="I13" s="11">
        <v>0</v>
      </c>
      <c r="J13" s="11">
        <v>1315912.8399999999</v>
      </c>
      <c r="K13" s="11">
        <v>0</v>
      </c>
      <c r="L13" s="11">
        <v>0</v>
      </c>
      <c r="M13" s="11">
        <v>68100</v>
      </c>
      <c r="N13" s="11">
        <v>0</v>
      </c>
      <c r="O13" s="31"/>
      <c r="P13" s="31"/>
    </row>
    <row r="14" spans="1:16" s="8" customFormat="1" ht="8.25" customHeight="1" x14ac:dyDescent="0.2">
      <c r="A14" s="19"/>
      <c r="B14" s="21" t="s">
        <v>40</v>
      </c>
      <c r="C14" s="15">
        <f t="shared" si="2"/>
        <v>159964.27600000001</v>
      </c>
      <c r="D14" s="11">
        <v>70465.289999999994</v>
      </c>
      <c r="E14" s="11">
        <v>0</v>
      </c>
      <c r="F14" s="11">
        <f t="shared" si="3"/>
        <v>0</v>
      </c>
      <c r="G14" s="11">
        <v>0</v>
      </c>
      <c r="H14" s="11">
        <v>0</v>
      </c>
      <c r="I14" s="11">
        <v>0</v>
      </c>
      <c r="J14" s="11">
        <v>78078.986000000004</v>
      </c>
      <c r="K14" s="11">
        <v>0</v>
      </c>
      <c r="L14" s="11">
        <v>0</v>
      </c>
      <c r="M14" s="11">
        <v>11420</v>
      </c>
      <c r="N14" s="11">
        <v>0</v>
      </c>
      <c r="O14" s="31"/>
      <c r="P14" s="31"/>
    </row>
    <row r="15" spans="1:16" s="8" customFormat="1" ht="8.25" customHeight="1" x14ac:dyDescent="0.2">
      <c r="A15" s="20" t="s">
        <v>9</v>
      </c>
      <c r="B15" s="21"/>
      <c r="C15" s="15">
        <f t="shared" si="2"/>
        <v>2724891.0920000002</v>
      </c>
      <c r="D15" s="11">
        <v>358087.50100000005</v>
      </c>
      <c r="E15" s="11">
        <v>111319.50600000001</v>
      </c>
      <c r="F15" s="11">
        <f t="shared" si="3"/>
        <v>699087.59</v>
      </c>
      <c r="G15" s="11">
        <v>630270.33799999999</v>
      </c>
      <c r="H15" s="11">
        <v>68817.251999999935</v>
      </c>
      <c r="I15" s="11">
        <v>0</v>
      </c>
      <c r="J15" s="11">
        <v>1165503.477</v>
      </c>
      <c r="K15" s="11">
        <v>0</v>
      </c>
      <c r="L15" s="11">
        <v>390893.01799999998</v>
      </c>
      <c r="M15" s="11">
        <v>0</v>
      </c>
      <c r="N15" s="11">
        <v>0</v>
      </c>
      <c r="O15" s="31"/>
      <c r="P15" s="31"/>
    </row>
    <row r="16" spans="1:16" s="8" customFormat="1" ht="8.25" customHeight="1" x14ac:dyDescent="0.2">
      <c r="A16" s="19"/>
      <c r="B16" s="21" t="s">
        <v>39</v>
      </c>
      <c r="C16" s="15">
        <f t="shared" si="2"/>
        <v>2345317.585</v>
      </c>
      <c r="D16" s="11">
        <v>0</v>
      </c>
      <c r="E16" s="11">
        <v>109985.50599999999</v>
      </c>
      <c r="F16" s="11">
        <f t="shared" si="3"/>
        <v>699087.59</v>
      </c>
      <c r="G16" s="11">
        <v>630270.33799999999</v>
      </c>
      <c r="H16" s="11">
        <v>68817.251999999935</v>
      </c>
      <c r="I16" s="11">
        <v>0</v>
      </c>
      <c r="J16" s="11">
        <v>1145351.4709999999</v>
      </c>
      <c r="K16" s="11">
        <v>0</v>
      </c>
      <c r="L16" s="11">
        <v>390893.01799999998</v>
      </c>
      <c r="M16" s="11">
        <v>0</v>
      </c>
      <c r="N16" s="11">
        <v>0</v>
      </c>
      <c r="O16" s="31"/>
      <c r="P16" s="31"/>
    </row>
    <row r="17" spans="1:16" s="8" customFormat="1" ht="8.25" customHeight="1" x14ac:dyDescent="0.2">
      <c r="A17" s="19"/>
      <c r="B17" s="21" t="s">
        <v>40</v>
      </c>
      <c r="C17" s="15">
        <f t="shared" si="2"/>
        <v>379573.50700000004</v>
      </c>
      <c r="D17" s="11">
        <v>358087.50100000005</v>
      </c>
      <c r="E17" s="11">
        <v>1334</v>
      </c>
      <c r="F17" s="11">
        <f t="shared" si="3"/>
        <v>0</v>
      </c>
      <c r="G17" s="11">
        <v>0</v>
      </c>
      <c r="H17" s="11">
        <v>0</v>
      </c>
      <c r="I17" s="11">
        <v>0</v>
      </c>
      <c r="J17" s="11">
        <v>20152.005999999998</v>
      </c>
      <c r="K17" s="11">
        <v>0</v>
      </c>
      <c r="L17" s="11">
        <v>0</v>
      </c>
      <c r="M17" s="11">
        <v>0</v>
      </c>
      <c r="N17" s="11">
        <v>0</v>
      </c>
      <c r="O17" s="31"/>
      <c r="P17" s="31"/>
    </row>
    <row r="18" spans="1:16" s="8" customFormat="1" ht="8.25" customHeight="1" x14ac:dyDescent="0.2">
      <c r="A18" s="20" t="s">
        <v>10</v>
      </c>
      <c r="B18" s="21"/>
      <c r="C18" s="15">
        <f t="shared" si="2"/>
        <v>110517606.89799999</v>
      </c>
      <c r="D18" s="11">
        <v>0</v>
      </c>
      <c r="E18" s="11">
        <v>79320.387999999992</v>
      </c>
      <c r="F18" s="11">
        <f t="shared" si="3"/>
        <v>108365836.51099999</v>
      </c>
      <c r="G18" s="11">
        <v>187674.666</v>
      </c>
      <c r="H18" s="11">
        <v>108178161.845</v>
      </c>
      <c r="I18" s="11">
        <v>0</v>
      </c>
      <c r="J18" s="11">
        <v>2070449.9989999998</v>
      </c>
      <c r="K18" s="11">
        <v>0</v>
      </c>
      <c r="L18" s="11">
        <v>0</v>
      </c>
      <c r="M18" s="11">
        <v>2000</v>
      </c>
      <c r="N18" s="11">
        <v>0</v>
      </c>
      <c r="O18" s="31"/>
      <c r="P18" s="31"/>
    </row>
    <row r="19" spans="1:16" s="8" customFormat="1" ht="8.25" customHeight="1" x14ac:dyDescent="0.2">
      <c r="A19" s="19"/>
      <c r="B19" s="21" t="s">
        <v>39</v>
      </c>
      <c r="C19" s="15">
        <f t="shared" si="2"/>
        <v>110471630.89799999</v>
      </c>
      <c r="D19" s="11">
        <v>0</v>
      </c>
      <c r="E19" s="11">
        <v>79007.187999999995</v>
      </c>
      <c r="F19" s="11">
        <f t="shared" si="3"/>
        <v>108365836.51099999</v>
      </c>
      <c r="G19" s="11">
        <v>187674.666</v>
      </c>
      <c r="H19" s="11">
        <v>108178161.845</v>
      </c>
      <c r="I19" s="11">
        <v>0</v>
      </c>
      <c r="J19" s="11">
        <v>2026787.199</v>
      </c>
      <c r="K19" s="11">
        <v>0</v>
      </c>
      <c r="L19" s="11">
        <v>0</v>
      </c>
      <c r="M19" s="11">
        <v>0</v>
      </c>
      <c r="N19" s="11">
        <v>0</v>
      </c>
      <c r="O19" s="31"/>
      <c r="P19" s="31"/>
    </row>
    <row r="20" spans="1:16" s="8" customFormat="1" ht="8.25" customHeight="1" x14ac:dyDescent="0.2">
      <c r="A20" s="19"/>
      <c r="B20" s="21" t="s">
        <v>40</v>
      </c>
      <c r="C20" s="15">
        <f t="shared" si="2"/>
        <v>45976</v>
      </c>
      <c r="D20" s="11">
        <v>0</v>
      </c>
      <c r="E20" s="11">
        <v>313.2</v>
      </c>
      <c r="F20" s="11">
        <f t="shared" si="3"/>
        <v>0</v>
      </c>
      <c r="G20" s="11">
        <v>0</v>
      </c>
      <c r="H20" s="11">
        <v>0</v>
      </c>
      <c r="I20" s="11">
        <v>0</v>
      </c>
      <c r="J20" s="11">
        <v>43662.8</v>
      </c>
      <c r="K20" s="11">
        <v>0</v>
      </c>
      <c r="L20" s="11">
        <v>0</v>
      </c>
      <c r="M20" s="11">
        <v>2000</v>
      </c>
      <c r="N20" s="11">
        <v>0</v>
      </c>
      <c r="O20" s="31"/>
      <c r="P20" s="31"/>
    </row>
    <row r="21" spans="1:16" s="8" customFormat="1" ht="12" customHeight="1" x14ac:dyDescent="0.2">
      <c r="A21" s="20" t="s">
        <v>11</v>
      </c>
      <c r="B21" s="21"/>
      <c r="C21" s="15">
        <f t="shared" si="2"/>
        <v>2045495.1040000001</v>
      </c>
      <c r="D21" s="11">
        <v>0</v>
      </c>
      <c r="E21" s="11">
        <v>212959.16899999999</v>
      </c>
      <c r="F21" s="11">
        <f t="shared" si="3"/>
        <v>195444.78600000002</v>
      </c>
      <c r="G21" s="11">
        <v>134628.326</v>
      </c>
      <c r="H21" s="11">
        <v>60816.460000000006</v>
      </c>
      <c r="I21" s="11">
        <v>0</v>
      </c>
      <c r="J21" s="11">
        <v>1552465.919</v>
      </c>
      <c r="K21" s="11">
        <v>0</v>
      </c>
      <c r="L21" s="11">
        <v>0</v>
      </c>
      <c r="M21" s="11">
        <v>84625.229999999981</v>
      </c>
      <c r="N21" s="11">
        <v>0</v>
      </c>
      <c r="O21" s="31"/>
      <c r="P21" s="31"/>
    </row>
    <row r="22" spans="1:16" s="8" customFormat="1" ht="8.25" customHeight="1" x14ac:dyDescent="0.2">
      <c r="A22" s="19"/>
      <c r="B22" s="21" t="s">
        <v>39</v>
      </c>
      <c r="C22" s="15">
        <f t="shared" si="2"/>
        <v>1962976.118</v>
      </c>
      <c r="D22" s="11">
        <v>0</v>
      </c>
      <c r="E22" s="11">
        <v>210749.16899999999</v>
      </c>
      <c r="F22" s="11">
        <f t="shared" si="3"/>
        <v>195444.78600000002</v>
      </c>
      <c r="G22" s="11">
        <v>134628.326</v>
      </c>
      <c r="H22" s="11">
        <v>60816.460000000006</v>
      </c>
      <c r="I22" s="11">
        <v>0</v>
      </c>
      <c r="J22" s="11">
        <v>1552465.919</v>
      </c>
      <c r="K22" s="11">
        <v>0</v>
      </c>
      <c r="L22" s="11">
        <v>0</v>
      </c>
      <c r="M22" s="11">
        <v>4316.2440000000006</v>
      </c>
      <c r="N22" s="11">
        <v>0</v>
      </c>
      <c r="O22" s="31"/>
      <c r="P22" s="31"/>
    </row>
    <row r="23" spans="1:16" s="8" customFormat="1" ht="8.25" customHeight="1" x14ac:dyDescent="0.2">
      <c r="A23" s="19"/>
      <c r="B23" s="21" t="s">
        <v>40</v>
      </c>
      <c r="C23" s="15">
        <f t="shared" si="2"/>
        <v>82518.98599999999</v>
      </c>
      <c r="D23" s="11">
        <v>0</v>
      </c>
      <c r="E23" s="11">
        <v>2210</v>
      </c>
      <c r="F23" s="11">
        <f t="shared" si="3"/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80308.98599999999</v>
      </c>
      <c r="N23" s="11">
        <v>0</v>
      </c>
      <c r="O23" s="31"/>
      <c r="P23" s="31"/>
    </row>
    <row r="24" spans="1:16" s="8" customFormat="1" ht="8.25" customHeight="1" x14ac:dyDescent="0.2">
      <c r="A24" s="20" t="s">
        <v>12</v>
      </c>
      <c r="B24" s="21"/>
      <c r="C24" s="15">
        <f t="shared" si="2"/>
        <v>3693954.105</v>
      </c>
      <c r="D24" s="11">
        <v>0</v>
      </c>
      <c r="E24" s="11">
        <v>316092.81199999998</v>
      </c>
      <c r="F24" s="11">
        <f t="shared" si="3"/>
        <v>1478498.7960000001</v>
      </c>
      <c r="G24" s="11">
        <v>1346444.7549999999</v>
      </c>
      <c r="H24" s="11">
        <v>132054.04100000008</v>
      </c>
      <c r="I24" s="11">
        <v>0</v>
      </c>
      <c r="J24" s="11">
        <v>1899362.497</v>
      </c>
      <c r="K24" s="11">
        <v>0</v>
      </c>
      <c r="L24" s="11">
        <v>0</v>
      </c>
      <c r="M24" s="11">
        <v>0</v>
      </c>
      <c r="N24" s="11">
        <v>0</v>
      </c>
      <c r="O24" s="31"/>
      <c r="P24" s="31"/>
    </row>
    <row r="25" spans="1:16" s="8" customFormat="1" ht="8.25" customHeight="1" x14ac:dyDescent="0.2">
      <c r="A25" s="19"/>
      <c r="B25" s="21" t="s">
        <v>39</v>
      </c>
      <c r="C25" s="15">
        <f t="shared" si="2"/>
        <v>3107597.4989999998</v>
      </c>
      <c r="D25" s="11">
        <v>0</v>
      </c>
      <c r="E25" s="11">
        <v>316092.81199999998</v>
      </c>
      <c r="F25" s="11">
        <f t="shared" si="3"/>
        <v>1478498.7960000001</v>
      </c>
      <c r="G25" s="11">
        <v>1346444.7549999999</v>
      </c>
      <c r="H25" s="11">
        <v>132054.04100000008</v>
      </c>
      <c r="I25" s="11">
        <v>0</v>
      </c>
      <c r="J25" s="11">
        <v>1313005.8910000001</v>
      </c>
      <c r="K25" s="11">
        <v>0</v>
      </c>
      <c r="L25" s="11">
        <v>0</v>
      </c>
      <c r="M25" s="11">
        <v>0</v>
      </c>
      <c r="N25" s="11">
        <v>0</v>
      </c>
      <c r="O25" s="31"/>
      <c r="P25" s="31"/>
    </row>
    <row r="26" spans="1:16" s="8" customFormat="1" ht="8.25" customHeight="1" x14ac:dyDescent="0.2">
      <c r="A26" s="19"/>
      <c r="B26" s="21" t="s">
        <v>40</v>
      </c>
      <c r="C26" s="15">
        <f t="shared" si="2"/>
        <v>586356.60599999991</v>
      </c>
      <c r="D26" s="11">
        <v>0</v>
      </c>
      <c r="E26" s="11">
        <v>0</v>
      </c>
      <c r="F26" s="11">
        <f t="shared" si="3"/>
        <v>0</v>
      </c>
      <c r="G26" s="11">
        <v>0</v>
      </c>
      <c r="H26" s="11">
        <v>0</v>
      </c>
      <c r="I26" s="11">
        <v>0</v>
      </c>
      <c r="J26" s="11">
        <v>586356.60599999991</v>
      </c>
      <c r="K26" s="11">
        <v>0</v>
      </c>
      <c r="L26" s="11">
        <v>0</v>
      </c>
      <c r="M26" s="11">
        <v>0</v>
      </c>
      <c r="N26" s="11">
        <v>0</v>
      </c>
      <c r="O26" s="31"/>
      <c r="P26" s="31"/>
    </row>
    <row r="27" spans="1:16" s="8" customFormat="1" ht="8.25" customHeight="1" x14ac:dyDescent="0.2">
      <c r="A27" s="20" t="s">
        <v>13</v>
      </c>
      <c r="B27" s="21"/>
      <c r="C27" s="15">
        <f t="shared" si="2"/>
        <v>9236769.1429999992</v>
      </c>
      <c r="D27" s="11">
        <v>0</v>
      </c>
      <c r="E27" s="11">
        <v>320407.40700000001</v>
      </c>
      <c r="F27" s="11">
        <f t="shared" si="3"/>
        <v>6145664.4809999987</v>
      </c>
      <c r="G27" s="11">
        <v>598156.34499999997</v>
      </c>
      <c r="H27" s="11">
        <v>5547508.135999999</v>
      </c>
      <c r="I27" s="11">
        <v>0</v>
      </c>
      <c r="J27" s="11">
        <v>2751697.2549999999</v>
      </c>
      <c r="K27" s="11">
        <v>0</v>
      </c>
      <c r="L27" s="11">
        <v>0</v>
      </c>
      <c r="M27" s="11">
        <v>19000</v>
      </c>
      <c r="N27" s="11">
        <v>0</v>
      </c>
      <c r="O27" s="31"/>
      <c r="P27" s="31"/>
    </row>
    <row r="28" spans="1:16" s="8" customFormat="1" ht="8.25" customHeight="1" x14ac:dyDescent="0.2">
      <c r="A28" s="19"/>
      <c r="B28" s="21" t="s">
        <v>39</v>
      </c>
      <c r="C28" s="15">
        <f t="shared" si="2"/>
        <v>9220569.1369999982</v>
      </c>
      <c r="D28" s="11">
        <v>0</v>
      </c>
      <c r="E28" s="11">
        <v>320407.40700000001</v>
      </c>
      <c r="F28" s="11">
        <f t="shared" si="3"/>
        <v>6145664.4809999987</v>
      </c>
      <c r="G28" s="11">
        <v>598156.34499999997</v>
      </c>
      <c r="H28" s="11">
        <v>5547508.135999999</v>
      </c>
      <c r="I28" s="11">
        <v>0</v>
      </c>
      <c r="J28" s="11">
        <v>2746797.2490000003</v>
      </c>
      <c r="K28" s="11">
        <v>0</v>
      </c>
      <c r="L28" s="11">
        <v>0</v>
      </c>
      <c r="M28" s="11">
        <v>7700</v>
      </c>
      <c r="N28" s="11">
        <v>0</v>
      </c>
      <c r="O28" s="31"/>
      <c r="P28" s="31"/>
    </row>
    <row r="29" spans="1:16" s="8" customFormat="1" ht="8.25" customHeight="1" x14ac:dyDescent="0.2">
      <c r="A29" s="19"/>
      <c r="B29" s="21" t="s">
        <v>40</v>
      </c>
      <c r="C29" s="15">
        <f t="shared" si="2"/>
        <v>16200.005999999998</v>
      </c>
      <c r="D29" s="11">
        <v>0</v>
      </c>
      <c r="E29" s="11">
        <v>0</v>
      </c>
      <c r="F29" s="11">
        <f t="shared" si="3"/>
        <v>0</v>
      </c>
      <c r="G29" s="11">
        <v>0</v>
      </c>
      <c r="H29" s="11">
        <v>0</v>
      </c>
      <c r="I29" s="11">
        <v>0</v>
      </c>
      <c r="J29" s="11">
        <v>4900.0059999999985</v>
      </c>
      <c r="K29" s="11">
        <v>0</v>
      </c>
      <c r="L29" s="11">
        <v>0</v>
      </c>
      <c r="M29" s="11">
        <v>11299.999999999998</v>
      </c>
      <c r="N29" s="11">
        <v>0</v>
      </c>
      <c r="O29" s="31"/>
      <c r="P29" s="31"/>
    </row>
    <row r="30" spans="1:16" s="8" customFormat="1" ht="8.25" customHeight="1" x14ac:dyDescent="0.2">
      <c r="A30" s="20" t="s">
        <v>14</v>
      </c>
      <c r="B30" s="21"/>
      <c r="C30" s="15">
        <f t="shared" si="2"/>
        <v>3295530.5469999998</v>
      </c>
      <c r="D30" s="11">
        <v>17218.393</v>
      </c>
      <c r="E30" s="11">
        <v>175791.302</v>
      </c>
      <c r="F30" s="11">
        <f t="shared" si="3"/>
        <v>1483851.8079999997</v>
      </c>
      <c r="G30" s="11">
        <v>847252.5419999999</v>
      </c>
      <c r="H30" s="11">
        <v>636599.26599999995</v>
      </c>
      <c r="I30" s="11">
        <v>0</v>
      </c>
      <c r="J30" s="11">
        <v>1613669.044</v>
      </c>
      <c r="K30" s="11">
        <v>0</v>
      </c>
      <c r="L30" s="11">
        <v>0</v>
      </c>
      <c r="M30" s="11">
        <v>5000</v>
      </c>
      <c r="N30" s="11">
        <v>0</v>
      </c>
      <c r="O30" s="31"/>
      <c r="P30" s="31"/>
    </row>
    <row r="31" spans="1:16" s="8" customFormat="1" ht="8.25" customHeight="1" x14ac:dyDescent="0.2">
      <c r="A31" s="19"/>
      <c r="B31" s="21" t="s">
        <v>39</v>
      </c>
      <c r="C31" s="15">
        <f t="shared" si="2"/>
        <v>3266040.5539999995</v>
      </c>
      <c r="D31" s="11">
        <v>0</v>
      </c>
      <c r="E31" s="11">
        <v>173247.70199999999</v>
      </c>
      <c r="F31" s="11">
        <f t="shared" si="3"/>
        <v>1483851.8079999997</v>
      </c>
      <c r="G31" s="11">
        <v>847252.5419999999</v>
      </c>
      <c r="H31" s="11">
        <v>636599.26599999995</v>
      </c>
      <c r="I31" s="11">
        <v>0</v>
      </c>
      <c r="J31" s="11">
        <v>1606441.044</v>
      </c>
      <c r="K31" s="11">
        <v>0</v>
      </c>
      <c r="L31" s="11">
        <v>0</v>
      </c>
      <c r="M31" s="11">
        <v>2500</v>
      </c>
      <c r="N31" s="11">
        <v>0</v>
      </c>
      <c r="O31" s="31"/>
      <c r="P31" s="31"/>
    </row>
    <row r="32" spans="1:16" s="8" customFormat="1" ht="8.25" customHeight="1" x14ac:dyDescent="0.2">
      <c r="A32" s="19"/>
      <c r="B32" s="21" t="s">
        <v>40</v>
      </c>
      <c r="C32" s="15">
        <f t="shared" si="2"/>
        <v>29489.992999999999</v>
      </c>
      <c r="D32" s="11">
        <v>17218.393</v>
      </c>
      <c r="E32" s="11">
        <v>2543.5999999999995</v>
      </c>
      <c r="F32" s="11">
        <f t="shared" si="3"/>
        <v>0</v>
      </c>
      <c r="G32" s="11">
        <v>0</v>
      </c>
      <c r="H32" s="11">
        <v>0</v>
      </c>
      <c r="I32" s="11">
        <v>0</v>
      </c>
      <c r="J32" s="11">
        <v>7228.0000000000009</v>
      </c>
      <c r="K32" s="11">
        <v>0</v>
      </c>
      <c r="L32" s="11">
        <v>0</v>
      </c>
      <c r="M32" s="11">
        <v>2500</v>
      </c>
      <c r="N32" s="11">
        <v>0</v>
      </c>
      <c r="O32" s="31"/>
      <c r="P32" s="31"/>
    </row>
    <row r="33" spans="1:16" s="8" customFormat="1" ht="12" customHeight="1" x14ac:dyDescent="0.2">
      <c r="A33" s="20" t="s">
        <v>15</v>
      </c>
      <c r="B33" s="21"/>
      <c r="C33" s="15">
        <f t="shared" si="2"/>
        <v>99080299.813999996</v>
      </c>
      <c r="D33" s="11">
        <v>13874745.867000001</v>
      </c>
      <c r="E33" s="11">
        <v>206489.99299999999</v>
      </c>
      <c r="F33" s="11">
        <f t="shared" si="3"/>
        <v>40490912.203000002</v>
      </c>
      <c r="G33" s="11">
        <v>27385.254000000001</v>
      </c>
      <c r="H33" s="11">
        <v>40463526.949000001</v>
      </c>
      <c r="I33" s="11">
        <v>1424900</v>
      </c>
      <c r="J33" s="11">
        <v>31942701.642000001</v>
      </c>
      <c r="K33" s="11">
        <v>3482280.6</v>
      </c>
      <c r="L33" s="11">
        <v>9243.2000000000007</v>
      </c>
      <c r="M33" s="11">
        <v>7649026.3089999994</v>
      </c>
      <c r="N33" s="11">
        <v>0</v>
      </c>
      <c r="O33" s="31"/>
      <c r="P33" s="31"/>
    </row>
    <row r="34" spans="1:16" s="8" customFormat="1" ht="8.25" customHeight="1" x14ac:dyDescent="0.2">
      <c r="A34" s="19"/>
      <c r="B34" s="21" t="s">
        <v>39</v>
      </c>
      <c r="C34" s="15">
        <f t="shared" si="2"/>
        <v>98358319.81099999</v>
      </c>
      <c r="D34" s="11">
        <v>13846699.476</v>
      </c>
      <c r="E34" s="11">
        <v>171233.274</v>
      </c>
      <c r="F34" s="11">
        <f t="shared" si="3"/>
        <v>40477251.703000002</v>
      </c>
      <c r="G34" s="11">
        <v>27385.254000000001</v>
      </c>
      <c r="H34" s="11">
        <v>40449866.449000001</v>
      </c>
      <c r="I34" s="11">
        <v>1424900</v>
      </c>
      <c r="J34" s="11">
        <v>31746536.511</v>
      </c>
      <c r="K34" s="11">
        <v>3482280.6</v>
      </c>
      <c r="L34" s="11">
        <v>0</v>
      </c>
      <c r="M34" s="11">
        <v>7209418.2469999995</v>
      </c>
      <c r="N34" s="11">
        <v>0</v>
      </c>
      <c r="O34" s="31"/>
      <c r="P34" s="31"/>
    </row>
    <row r="35" spans="1:16" s="8" customFormat="1" ht="8.25" customHeight="1" x14ac:dyDescent="0.2">
      <c r="A35" s="19"/>
      <c r="B35" s="21" t="s">
        <v>40</v>
      </c>
      <c r="C35" s="15">
        <f t="shared" si="2"/>
        <v>721980.00300000014</v>
      </c>
      <c r="D35" s="11">
        <v>28046.391</v>
      </c>
      <c r="E35" s="11">
        <v>35256.719000000005</v>
      </c>
      <c r="F35" s="11">
        <f t="shared" si="3"/>
        <v>13660.5</v>
      </c>
      <c r="G35" s="11">
        <v>0</v>
      </c>
      <c r="H35" s="11">
        <v>13660.5</v>
      </c>
      <c r="I35" s="11">
        <v>0</v>
      </c>
      <c r="J35" s="11">
        <v>196165.13099999996</v>
      </c>
      <c r="K35" s="11">
        <v>0</v>
      </c>
      <c r="L35" s="11">
        <v>9243.2000000000007</v>
      </c>
      <c r="M35" s="11">
        <v>439608.06200000015</v>
      </c>
      <c r="N35" s="11">
        <v>0</v>
      </c>
      <c r="O35" s="31"/>
      <c r="P35" s="31"/>
    </row>
    <row r="36" spans="1:16" s="8" customFormat="1" ht="8.25" customHeight="1" x14ac:dyDescent="0.2">
      <c r="A36" s="20" t="s">
        <v>16</v>
      </c>
      <c r="B36" s="18"/>
      <c r="C36" s="15">
        <f t="shared" si="2"/>
        <v>4120859.9070000006</v>
      </c>
      <c r="D36" s="11">
        <v>5064.2539999999999</v>
      </c>
      <c r="E36" s="11">
        <v>223174.95200000002</v>
      </c>
      <c r="F36" s="11">
        <f t="shared" si="3"/>
        <v>1072722.8330000001</v>
      </c>
      <c r="G36" s="11">
        <v>464586.36499999999</v>
      </c>
      <c r="H36" s="11">
        <v>608136.46799999999</v>
      </c>
      <c r="I36" s="11">
        <v>0</v>
      </c>
      <c r="J36" s="11">
        <v>2819297.8680000002</v>
      </c>
      <c r="K36" s="11">
        <v>0</v>
      </c>
      <c r="L36" s="11">
        <v>0</v>
      </c>
      <c r="M36" s="11">
        <v>600</v>
      </c>
      <c r="N36" s="11">
        <v>0</v>
      </c>
      <c r="O36" s="31"/>
      <c r="P36" s="31"/>
    </row>
    <row r="37" spans="1:16" s="8" customFormat="1" ht="8.25" customHeight="1" x14ac:dyDescent="0.2">
      <c r="A37" s="19"/>
      <c r="B37" s="21" t="s">
        <v>39</v>
      </c>
      <c r="C37" s="15">
        <f t="shared" si="2"/>
        <v>4110685.0530000003</v>
      </c>
      <c r="D37" s="11">
        <v>0</v>
      </c>
      <c r="E37" s="11">
        <v>221771.35200000001</v>
      </c>
      <c r="F37" s="11">
        <f t="shared" si="3"/>
        <v>1072722.8330000001</v>
      </c>
      <c r="G37" s="11">
        <v>464586.36499999999</v>
      </c>
      <c r="H37" s="11">
        <v>608136.46799999999</v>
      </c>
      <c r="I37" s="11">
        <v>0</v>
      </c>
      <c r="J37" s="11">
        <v>2816190.8680000002</v>
      </c>
      <c r="K37" s="11">
        <v>0</v>
      </c>
      <c r="L37" s="11">
        <v>0</v>
      </c>
      <c r="M37" s="11">
        <v>0</v>
      </c>
      <c r="N37" s="11">
        <v>0</v>
      </c>
      <c r="O37" s="31"/>
      <c r="P37" s="31"/>
    </row>
    <row r="38" spans="1:16" s="8" customFormat="1" ht="8.25" customHeight="1" x14ac:dyDescent="0.2">
      <c r="A38" s="19"/>
      <c r="B38" s="21" t="s">
        <v>40</v>
      </c>
      <c r="C38" s="15">
        <f t="shared" si="2"/>
        <v>10174.853999999999</v>
      </c>
      <c r="D38" s="11">
        <v>5064.2539999999999</v>
      </c>
      <c r="E38" s="11">
        <v>1403.6</v>
      </c>
      <c r="F38" s="11">
        <f t="shared" si="3"/>
        <v>0</v>
      </c>
      <c r="G38" s="11">
        <v>0</v>
      </c>
      <c r="H38" s="11">
        <v>0</v>
      </c>
      <c r="I38" s="11">
        <v>0</v>
      </c>
      <c r="J38" s="11">
        <v>3107</v>
      </c>
      <c r="K38" s="11">
        <v>0</v>
      </c>
      <c r="L38" s="11">
        <v>0</v>
      </c>
      <c r="M38" s="11">
        <v>600</v>
      </c>
      <c r="N38" s="11">
        <v>0</v>
      </c>
      <c r="O38" s="31"/>
      <c r="P38" s="31"/>
    </row>
    <row r="39" spans="1:16" s="8" customFormat="1" ht="8.25" customHeight="1" x14ac:dyDescent="0.2">
      <c r="A39" s="20" t="s">
        <v>17</v>
      </c>
      <c r="B39" s="21"/>
      <c r="C39" s="15">
        <f t="shared" si="2"/>
        <v>6041878.2300000004</v>
      </c>
      <c r="D39" s="11">
        <v>0</v>
      </c>
      <c r="E39" s="11">
        <v>263878.78399999999</v>
      </c>
      <c r="F39" s="11">
        <f t="shared" si="3"/>
        <v>1921640.8850000002</v>
      </c>
      <c r="G39" s="11">
        <v>1108490.3600000001</v>
      </c>
      <c r="H39" s="11">
        <v>813150.52500000002</v>
      </c>
      <c r="I39" s="11">
        <v>0</v>
      </c>
      <c r="J39" s="11">
        <v>3833002.1680000001</v>
      </c>
      <c r="K39" s="11">
        <v>0</v>
      </c>
      <c r="L39" s="11">
        <v>0</v>
      </c>
      <c r="M39" s="11">
        <v>23356.393</v>
      </c>
      <c r="N39" s="11">
        <v>0</v>
      </c>
      <c r="O39" s="31"/>
      <c r="P39" s="31"/>
    </row>
    <row r="40" spans="1:16" s="8" customFormat="1" ht="8.25" customHeight="1" x14ac:dyDescent="0.2">
      <c r="A40" s="19"/>
      <c r="B40" s="21" t="s">
        <v>39</v>
      </c>
      <c r="C40" s="15">
        <f t="shared" si="2"/>
        <v>6026785.4550000001</v>
      </c>
      <c r="D40" s="11">
        <v>0</v>
      </c>
      <c r="E40" s="11">
        <v>263878.78399999999</v>
      </c>
      <c r="F40" s="11">
        <f t="shared" si="3"/>
        <v>1921640.8850000002</v>
      </c>
      <c r="G40" s="11">
        <v>1108490.3600000001</v>
      </c>
      <c r="H40" s="11">
        <v>813150.52500000002</v>
      </c>
      <c r="I40" s="11">
        <v>0</v>
      </c>
      <c r="J40" s="11">
        <v>3824636.6859999998</v>
      </c>
      <c r="K40" s="11">
        <v>0</v>
      </c>
      <c r="L40" s="11">
        <v>0</v>
      </c>
      <c r="M40" s="11">
        <v>16629.100000000002</v>
      </c>
      <c r="N40" s="11">
        <v>0</v>
      </c>
      <c r="O40" s="31"/>
      <c r="P40" s="31"/>
    </row>
    <row r="41" spans="1:16" s="8" customFormat="1" ht="8.25" customHeight="1" x14ac:dyDescent="0.2">
      <c r="A41" s="19"/>
      <c r="B41" s="21" t="s">
        <v>40</v>
      </c>
      <c r="C41" s="15">
        <f t="shared" si="2"/>
        <v>15092.774999999998</v>
      </c>
      <c r="D41" s="11">
        <v>0</v>
      </c>
      <c r="E41" s="11">
        <v>0</v>
      </c>
      <c r="F41" s="11">
        <f t="shared" si="3"/>
        <v>0</v>
      </c>
      <c r="G41" s="11">
        <v>0</v>
      </c>
      <c r="H41" s="11">
        <v>0</v>
      </c>
      <c r="I41" s="11">
        <v>0</v>
      </c>
      <c r="J41" s="11">
        <v>8365.4819999999982</v>
      </c>
      <c r="K41" s="11">
        <v>0</v>
      </c>
      <c r="L41" s="11">
        <v>0</v>
      </c>
      <c r="M41" s="11">
        <v>6727.2930000000006</v>
      </c>
      <c r="N41" s="11">
        <v>0</v>
      </c>
      <c r="O41" s="31"/>
      <c r="P41" s="31"/>
    </row>
    <row r="42" spans="1:16" s="8" customFormat="1" ht="8.25" customHeight="1" x14ac:dyDescent="0.2">
      <c r="A42" s="20" t="s">
        <v>18</v>
      </c>
      <c r="B42" s="21"/>
      <c r="C42" s="15">
        <f t="shared" si="2"/>
        <v>5046373.0510000009</v>
      </c>
      <c r="D42" s="11">
        <v>0</v>
      </c>
      <c r="E42" s="11">
        <v>44266.975000000006</v>
      </c>
      <c r="F42" s="11">
        <f t="shared" si="3"/>
        <v>2786205.2690000003</v>
      </c>
      <c r="G42" s="11">
        <v>1537532.1060000001</v>
      </c>
      <c r="H42" s="11">
        <v>1248673.1629999999</v>
      </c>
      <c r="I42" s="11">
        <v>0</v>
      </c>
      <c r="J42" s="11">
        <v>2061294.5570000003</v>
      </c>
      <c r="K42" s="11">
        <v>0</v>
      </c>
      <c r="L42" s="11">
        <v>154606.25</v>
      </c>
      <c r="M42" s="11">
        <v>0</v>
      </c>
      <c r="N42" s="11">
        <v>0</v>
      </c>
      <c r="O42" s="31"/>
      <c r="P42" s="31"/>
    </row>
    <row r="43" spans="1:16" s="8" customFormat="1" ht="8.25" customHeight="1" x14ac:dyDescent="0.2">
      <c r="A43" s="19"/>
      <c r="B43" s="21" t="s">
        <v>39</v>
      </c>
      <c r="C43" s="15">
        <f t="shared" si="2"/>
        <v>5038298.0450000009</v>
      </c>
      <c r="D43" s="11">
        <v>0</v>
      </c>
      <c r="E43" s="11">
        <v>44266.975000000006</v>
      </c>
      <c r="F43" s="11">
        <f t="shared" si="3"/>
        <v>2786205.2690000003</v>
      </c>
      <c r="G43" s="11">
        <v>1537532.1060000001</v>
      </c>
      <c r="H43" s="11">
        <v>1248673.1629999999</v>
      </c>
      <c r="I43" s="11">
        <v>0</v>
      </c>
      <c r="J43" s="11">
        <v>2053219.5510000002</v>
      </c>
      <c r="K43" s="11">
        <v>0</v>
      </c>
      <c r="L43" s="11">
        <v>154606.25</v>
      </c>
      <c r="M43" s="11">
        <v>0</v>
      </c>
      <c r="N43" s="11">
        <v>0</v>
      </c>
      <c r="O43" s="31"/>
      <c r="P43" s="31"/>
    </row>
    <row r="44" spans="1:16" s="8" customFormat="1" ht="8.25" customHeight="1" x14ac:dyDescent="0.2">
      <c r="A44" s="19"/>
      <c r="B44" s="21" t="s">
        <v>40</v>
      </c>
      <c r="C44" s="15">
        <f t="shared" si="2"/>
        <v>8075.0060000000003</v>
      </c>
      <c r="D44" s="11">
        <v>0</v>
      </c>
      <c r="E44" s="11">
        <v>0</v>
      </c>
      <c r="F44" s="11">
        <f t="shared" si="3"/>
        <v>0</v>
      </c>
      <c r="G44" s="11">
        <v>0</v>
      </c>
      <c r="H44" s="11">
        <v>0</v>
      </c>
      <c r="I44" s="11">
        <v>0</v>
      </c>
      <c r="J44" s="11">
        <v>8075.0060000000003</v>
      </c>
      <c r="K44" s="11">
        <v>0</v>
      </c>
      <c r="L44" s="11">
        <v>0</v>
      </c>
      <c r="M44" s="11">
        <v>0</v>
      </c>
      <c r="N44" s="11">
        <v>0</v>
      </c>
      <c r="O44" s="31"/>
      <c r="P44" s="31"/>
    </row>
    <row r="45" spans="1:16" s="8" customFormat="1" ht="12" customHeight="1" x14ac:dyDescent="0.2">
      <c r="A45" s="20" t="s">
        <v>19</v>
      </c>
      <c r="B45" s="21"/>
      <c r="C45" s="15">
        <f t="shared" si="2"/>
        <v>3376664.8059999999</v>
      </c>
      <c r="D45" s="11">
        <v>23759.132999999998</v>
      </c>
      <c r="E45" s="11">
        <v>289706.41200000001</v>
      </c>
      <c r="F45" s="11">
        <f t="shared" si="3"/>
        <v>1199841.5930000001</v>
      </c>
      <c r="G45" s="11">
        <v>513428.09899999999</v>
      </c>
      <c r="H45" s="11">
        <v>686413.49400000018</v>
      </c>
      <c r="I45" s="11">
        <v>0</v>
      </c>
      <c r="J45" s="11">
        <v>1863357.6680000001</v>
      </c>
      <c r="K45" s="11">
        <v>0</v>
      </c>
      <c r="L45" s="11">
        <v>0</v>
      </c>
      <c r="M45" s="11">
        <v>0</v>
      </c>
      <c r="N45" s="11">
        <v>0</v>
      </c>
      <c r="O45" s="31"/>
      <c r="P45" s="31"/>
    </row>
    <row r="46" spans="1:16" s="8" customFormat="1" ht="8.25" customHeight="1" x14ac:dyDescent="0.2">
      <c r="A46" s="19"/>
      <c r="B46" s="21" t="s">
        <v>39</v>
      </c>
      <c r="C46" s="15">
        <f t="shared" si="2"/>
        <v>3351764.591</v>
      </c>
      <c r="D46" s="11">
        <v>0</v>
      </c>
      <c r="E46" s="11">
        <v>289346.81199999998</v>
      </c>
      <c r="F46" s="11">
        <f t="shared" si="3"/>
        <v>1199841.5930000001</v>
      </c>
      <c r="G46" s="11">
        <v>513428.09899999999</v>
      </c>
      <c r="H46" s="11">
        <v>686413.49400000018</v>
      </c>
      <c r="I46" s="11">
        <v>0</v>
      </c>
      <c r="J46" s="11">
        <v>1862576.186</v>
      </c>
      <c r="K46" s="11">
        <v>0</v>
      </c>
      <c r="L46" s="11">
        <v>0</v>
      </c>
      <c r="M46" s="11">
        <v>0</v>
      </c>
      <c r="N46" s="11">
        <v>0</v>
      </c>
      <c r="O46" s="31"/>
      <c r="P46" s="31"/>
    </row>
    <row r="47" spans="1:16" s="8" customFormat="1" ht="8.25" customHeight="1" x14ac:dyDescent="0.2">
      <c r="A47" s="19"/>
      <c r="B47" s="21" t="s">
        <v>40</v>
      </c>
      <c r="C47" s="15">
        <f t="shared" si="2"/>
        <v>24900.214999999997</v>
      </c>
      <c r="D47" s="11">
        <v>23759.132999999998</v>
      </c>
      <c r="E47" s="11">
        <v>359.59999999999997</v>
      </c>
      <c r="F47" s="11">
        <f t="shared" si="3"/>
        <v>0</v>
      </c>
      <c r="G47" s="11">
        <v>0</v>
      </c>
      <c r="H47" s="11">
        <v>0</v>
      </c>
      <c r="I47" s="11">
        <v>0</v>
      </c>
      <c r="J47" s="11">
        <v>781.48199999999997</v>
      </c>
      <c r="K47" s="11">
        <v>0</v>
      </c>
      <c r="L47" s="11">
        <v>0</v>
      </c>
      <c r="M47" s="11">
        <v>0</v>
      </c>
      <c r="N47" s="11">
        <v>0</v>
      </c>
      <c r="O47" s="31"/>
      <c r="P47" s="31"/>
    </row>
    <row r="48" spans="1:16" s="8" customFormat="1" ht="8.25" customHeight="1" x14ac:dyDescent="0.2">
      <c r="A48" s="20" t="s">
        <v>20</v>
      </c>
      <c r="B48" s="21"/>
      <c r="C48" s="15">
        <f t="shared" si="2"/>
        <v>6280496.3839999996</v>
      </c>
      <c r="D48" s="11">
        <v>5677.55</v>
      </c>
      <c r="E48" s="11">
        <v>552322.01299999992</v>
      </c>
      <c r="F48" s="11">
        <f t="shared" si="3"/>
        <v>1208840.4569999999</v>
      </c>
      <c r="G48" s="11">
        <v>226765.31099999999</v>
      </c>
      <c r="H48" s="11">
        <v>982075.14600000007</v>
      </c>
      <c r="I48" s="11">
        <v>0</v>
      </c>
      <c r="J48" s="11">
        <v>4513656.3639999991</v>
      </c>
      <c r="K48" s="11">
        <v>0</v>
      </c>
      <c r="L48" s="11">
        <v>0</v>
      </c>
      <c r="M48" s="11">
        <v>0</v>
      </c>
      <c r="N48" s="11">
        <v>0</v>
      </c>
      <c r="O48" s="31"/>
      <c r="P48" s="31"/>
    </row>
    <row r="49" spans="1:16" s="8" customFormat="1" ht="8.25" customHeight="1" x14ac:dyDescent="0.2">
      <c r="A49" s="19"/>
      <c r="B49" s="21" t="s">
        <v>39</v>
      </c>
      <c r="C49" s="15">
        <f t="shared" si="2"/>
        <v>6216956</v>
      </c>
      <c r="D49" s="11">
        <v>0</v>
      </c>
      <c r="E49" s="11">
        <v>537819.75100000005</v>
      </c>
      <c r="F49" s="11">
        <f t="shared" si="3"/>
        <v>1208840.4569999999</v>
      </c>
      <c r="G49" s="11">
        <v>226765.31099999999</v>
      </c>
      <c r="H49" s="11">
        <v>982075.14600000007</v>
      </c>
      <c r="I49" s="11">
        <v>0</v>
      </c>
      <c r="J49" s="11">
        <v>4470295.7919999994</v>
      </c>
      <c r="K49" s="11">
        <v>0</v>
      </c>
      <c r="L49" s="11">
        <v>0</v>
      </c>
      <c r="M49" s="11">
        <v>0</v>
      </c>
      <c r="N49" s="11">
        <v>0</v>
      </c>
      <c r="O49" s="31"/>
      <c r="P49" s="31"/>
    </row>
    <row r="50" spans="1:16" s="8" customFormat="1" ht="8.25" customHeight="1" x14ac:dyDescent="0.2">
      <c r="A50" s="22"/>
      <c r="B50" s="23" t="s">
        <v>40</v>
      </c>
      <c r="C50" s="16">
        <f t="shared" si="2"/>
        <v>63540.384000000005</v>
      </c>
      <c r="D50" s="12">
        <v>5677.55</v>
      </c>
      <c r="E50" s="12">
        <v>14502.262000000002</v>
      </c>
      <c r="F50" s="12">
        <f t="shared" si="3"/>
        <v>0</v>
      </c>
      <c r="G50" s="12">
        <v>0</v>
      </c>
      <c r="H50" s="12">
        <v>0</v>
      </c>
      <c r="I50" s="12">
        <v>0</v>
      </c>
      <c r="J50" s="12">
        <v>43360.572</v>
      </c>
      <c r="K50" s="12">
        <v>0</v>
      </c>
      <c r="L50" s="12">
        <v>0</v>
      </c>
      <c r="M50" s="12">
        <v>0</v>
      </c>
      <c r="N50" s="12">
        <v>0</v>
      </c>
      <c r="O50" s="31"/>
      <c r="P50" s="31"/>
    </row>
    <row r="51" spans="1:16" s="8" customFormat="1" ht="8.25" customHeight="1" x14ac:dyDescent="0.2">
      <c r="A51" s="20" t="s">
        <v>21</v>
      </c>
      <c r="B51" s="21"/>
      <c r="C51" s="15">
        <f t="shared" si="2"/>
        <v>5480466.7909999993</v>
      </c>
      <c r="D51" s="11">
        <v>0</v>
      </c>
      <c r="E51" s="11">
        <v>213846.861</v>
      </c>
      <c r="F51" s="11">
        <f t="shared" si="3"/>
        <v>715855.15399999998</v>
      </c>
      <c r="G51" s="11">
        <v>259404.12400000001</v>
      </c>
      <c r="H51" s="11">
        <v>456451.02999999997</v>
      </c>
      <c r="I51" s="11">
        <v>0</v>
      </c>
      <c r="J51" s="11">
        <v>4550764.7759999996</v>
      </c>
      <c r="K51" s="11">
        <v>0</v>
      </c>
      <c r="L51" s="11">
        <v>0</v>
      </c>
      <c r="M51" s="11">
        <v>0</v>
      </c>
      <c r="N51" s="11">
        <v>0</v>
      </c>
      <c r="O51" s="31"/>
      <c r="P51" s="31"/>
    </row>
    <row r="52" spans="1:16" s="8" customFormat="1" ht="8.25" customHeight="1" x14ac:dyDescent="0.2">
      <c r="A52" s="19"/>
      <c r="B52" s="21" t="s">
        <v>39</v>
      </c>
      <c r="C52" s="15">
        <f t="shared" si="2"/>
        <v>5477363.7429999998</v>
      </c>
      <c r="D52" s="11">
        <v>0</v>
      </c>
      <c r="E52" s="11">
        <v>211446.861</v>
      </c>
      <c r="F52" s="11">
        <f t="shared" si="3"/>
        <v>715855.15399999998</v>
      </c>
      <c r="G52" s="11">
        <v>259404.12400000001</v>
      </c>
      <c r="H52" s="11">
        <v>456451.02999999997</v>
      </c>
      <c r="I52" s="11">
        <v>0</v>
      </c>
      <c r="J52" s="11">
        <v>4550061.7280000001</v>
      </c>
      <c r="K52" s="11">
        <v>0</v>
      </c>
      <c r="L52" s="11">
        <v>0</v>
      </c>
      <c r="M52" s="11">
        <v>0</v>
      </c>
      <c r="N52" s="11">
        <v>0</v>
      </c>
      <c r="O52" s="31"/>
      <c r="P52" s="31"/>
    </row>
    <row r="53" spans="1:16" s="8" customFormat="1" ht="8.25" customHeight="1" x14ac:dyDescent="0.2">
      <c r="A53" s="19"/>
      <c r="B53" s="21" t="s">
        <v>40</v>
      </c>
      <c r="C53" s="15">
        <f t="shared" si="2"/>
        <v>3103.0479999999998</v>
      </c>
      <c r="D53" s="11">
        <v>0</v>
      </c>
      <c r="E53" s="11">
        <v>2400</v>
      </c>
      <c r="F53" s="11">
        <f t="shared" si="3"/>
        <v>0</v>
      </c>
      <c r="G53" s="11">
        <v>0</v>
      </c>
      <c r="H53" s="11">
        <v>0</v>
      </c>
      <c r="I53" s="11">
        <v>0</v>
      </c>
      <c r="J53" s="11">
        <v>703.048</v>
      </c>
      <c r="K53" s="11">
        <v>0</v>
      </c>
      <c r="L53" s="11">
        <v>0</v>
      </c>
      <c r="M53" s="11">
        <v>0</v>
      </c>
      <c r="N53" s="11">
        <v>0</v>
      </c>
      <c r="O53" s="31"/>
      <c r="P53" s="31"/>
    </row>
    <row r="54" spans="1:16" s="8" customFormat="1" ht="8.25" customHeight="1" x14ac:dyDescent="0.2">
      <c r="A54" s="20" t="s">
        <v>22</v>
      </c>
      <c r="B54" s="21"/>
      <c r="C54" s="15">
        <f t="shared" si="2"/>
        <v>4324951.7259999998</v>
      </c>
      <c r="D54" s="11">
        <v>0</v>
      </c>
      <c r="E54" s="11">
        <v>509768.45499999996</v>
      </c>
      <c r="F54" s="11">
        <f t="shared" si="3"/>
        <v>994730.41100000008</v>
      </c>
      <c r="G54" s="11">
        <v>324960.62699999998</v>
      </c>
      <c r="H54" s="11">
        <v>669769.7840000001</v>
      </c>
      <c r="I54" s="11">
        <v>0</v>
      </c>
      <c r="J54" s="11">
        <v>2813996.6599999997</v>
      </c>
      <c r="K54" s="11">
        <v>0</v>
      </c>
      <c r="L54" s="11">
        <v>0</v>
      </c>
      <c r="M54" s="11">
        <v>6456.2</v>
      </c>
      <c r="N54" s="11">
        <v>0</v>
      </c>
      <c r="O54" s="31"/>
      <c r="P54" s="31"/>
    </row>
    <row r="55" spans="1:16" s="8" customFormat="1" ht="8.25" customHeight="1" x14ac:dyDescent="0.2">
      <c r="A55" s="19"/>
      <c r="B55" s="21" t="s">
        <v>39</v>
      </c>
      <c r="C55" s="15">
        <f t="shared" si="2"/>
        <v>3789448.0260000001</v>
      </c>
      <c r="D55" s="11">
        <v>0</v>
      </c>
      <c r="E55" s="11">
        <v>475203.26899999997</v>
      </c>
      <c r="F55" s="11">
        <f t="shared" si="3"/>
        <v>994730.41100000008</v>
      </c>
      <c r="G55" s="11">
        <v>324960.62699999998</v>
      </c>
      <c r="H55" s="11">
        <v>669769.7840000001</v>
      </c>
      <c r="I55" s="11">
        <v>0</v>
      </c>
      <c r="J55" s="11">
        <v>2313058.1459999997</v>
      </c>
      <c r="K55" s="11">
        <v>0</v>
      </c>
      <c r="L55" s="11">
        <v>0</v>
      </c>
      <c r="M55" s="11">
        <v>6456.2</v>
      </c>
      <c r="N55" s="11">
        <v>0</v>
      </c>
      <c r="O55" s="31"/>
      <c r="P55" s="31"/>
    </row>
    <row r="56" spans="1:16" s="8" customFormat="1" ht="8.25" customHeight="1" x14ac:dyDescent="0.2">
      <c r="A56" s="19"/>
      <c r="B56" s="21" t="s">
        <v>40</v>
      </c>
      <c r="C56" s="15">
        <f t="shared" si="2"/>
        <v>535503.70000000007</v>
      </c>
      <c r="D56" s="11">
        <v>0</v>
      </c>
      <c r="E56" s="11">
        <v>34565.185999999994</v>
      </c>
      <c r="F56" s="11">
        <f t="shared" si="3"/>
        <v>0</v>
      </c>
      <c r="G56" s="11">
        <v>0</v>
      </c>
      <c r="H56" s="11">
        <v>0</v>
      </c>
      <c r="I56" s="11">
        <v>0</v>
      </c>
      <c r="J56" s="11">
        <v>500938.51400000002</v>
      </c>
      <c r="K56" s="11">
        <v>0</v>
      </c>
      <c r="L56" s="11">
        <v>0</v>
      </c>
      <c r="M56" s="11">
        <v>0</v>
      </c>
      <c r="N56" s="11">
        <v>0</v>
      </c>
      <c r="O56" s="31"/>
      <c r="P56" s="31"/>
    </row>
    <row r="57" spans="1:16" s="9" customFormat="1" ht="12" customHeight="1" x14ac:dyDescent="0.2">
      <c r="A57" s="20" t="s">
        <v>23</v>
      </c>
      <c r="B57" s="21"/>
      <c r="C57" s="15">
        <f t="shared" si="2"/>
        <v>2636636.787</v>
      </c>
      <c r="D57" s="11">
        <v>0</v>
      </c>
      <c r="E57" s="11">
        <v>72868.940999999992</v>
      </c>
      <c r="F57" s="11">
        <f t="shared" si="3"/>
        <v>1531514.9779999999</v>
      </c>
      <c r="G57" s="11">
        <v>1274688.4369999999</v>
      </c>
      <c r="H57" s="11">
        <v>256826.54099999991</v>
      </c>
      <c r="I57" s="11">
        <v>0</v>
      </c>
      <c r="J57" s="11">
        <v>996412.74300000013</v>
      </c>
      <c r="K57" s="11">
        <v>0</v>
      </c>
      <c r="L57" s="11">
        <v>0</v>
      </c>
      <c r="M57" s="11">
        <v>35840.125</v>
      </c>
      <c r="N57" s="11">
        <v>0</v>
      </c>
      <c r="O57" s="32"/>
      <c r="P57" s="32"/>
    </row>
    <row r="58" spans="1:16" s="9" customFormat="1" ht="8.25" customHeight="1" x14ac:dyDescent="0.2">
      <c r="A58" s="24"/>
      <c r="B58" s="21" t="s">
        <v>39</v>
      </c>
      <c r="C58" s="15">
        <f t="shared" si="2"/>
        <v>2599301.3059999999</v>
      </c>
      <c r="D58" s="11">
        <v>0</v>
      </c>
      <c r="E58" s="11">
        <v>71895.584999999992</v>
      </c>
      <c r="F58" s="11">
        <f t="shared" si="3"/>
        <v>1531514.9779999999</v>
      </c>
      <c r="G58" s="11">
        <v>1274688.4369999999</v>
      </c>
      <c r="H58" s="11">
        <v>256826.54099999991</v>
      </c>
      <c r="I58" s="11">
        <v>0</v>
      </c>
      <c r="J58" s="11">
        <v>995890.74300000002</v>
      </c>
      <c r="K58" s="11">
        <v>0</v>
      </c>
      <c r="L58" s="11">
        <v>0</v>
      </c>
      <c r="M58" s="11">
        <v>0</v>
      </c>
      <c r="N58" s="11">
        <v>0</v>
      </c>
      <c r="O58" s="32"/>
      <c r="P58" s="32"/>
    </row>
    <row r="59" spans="1:16" s="9" customFormat="1" ht="8.25" customHeight="1" x14ac:dyDescent="0.2">
      <c r="A59" s="24"/>
      <c r="B59" s="21" t="s">
        <v>40</v>
      </c>
      <c r="C59" s="15">
        <f t="shared" si="2"/>
        <v>37335.481</v>
      </c>
      <c r="D59" s="11">
        <v>0</v>
      </c>
      <c r="E59" s="11">
        <v>973.35599999999999</v>
      </c>
      <c r="F59" s="11">
        <f t="shared" si="3"/>
        <v>0</v>
      </c>
      <c r="G59" s="11">
        <v>0</v>
      </c>
      <c r="H59" s="11">
        <v>0</v>
      </c>
      <c r="I59" s="11">
        <v>0</v>
      </c>
      <c r="J59" s="11">
        <v>522</v>
      </c>
      <c r="K59" s="11">
        <v>0</v>
      </c>
      <c r="L59" s="11">
        <v>0</v>
      </c>
      <c r="M59" s="11">
        <v>35840.125</v>
      </c>
      <c r="N59" s="11">
        <v>0</v>
      </c>
      <c r="O59" s="32"/>
      <c r="P59" s="32"/>
    </row>
    <row r="60" spans="1:16" s="9" customFormat="1" ht="8.25" customHeight="1" x14ac:dyDescent="0.2">
      <c r="A60" s="20" t="s">
        <v>24</v>
      </c>
      <c r="B60" s="25"/>
      <c r="C60" s="15">
        <f t="shared" si="2"/>
        <v>2458086.4359999998</v>
      </c>
      <c r="D60" s="11">
        <v>0</v>
      </c>
      <c r="E60" s="11">
        <v>134827.06400000001</v>
      </c>
      <c r="F60" s="11">
        <f t="shared" si="3"/>
        <v>1195394.9099999999</v>
      </c>
      <c r="G60" s="11">
        <v>1086905.2589999998</v>
      </c>
      <c r="H60" s="11">
        <v>108489.6510000001</v>
      </c>
      <c r="I60" s="11">
        <v>0</v>
      </c>
      <c r="J60" s="11">
        <v>1001026.437</v>
      </c>
      <c r="K60" s="11">
        <v>0</v>
      </c>
      <c r="L60" s="11">
        <v>116838.02500000001</v>
      </c>
      <c r="M60" s="11">
        <v>10000</v>
      </c>
      <c r="N60" s="11">
        <v>0</v>
      </c>
      <c r="O60" s="32"/>
      <c r="P60" s="32"/>
    </row>
    <row r="61" spans="1:16" s="9" customFormat="1" ht="8.25" customHeight="1" x14ac:dyDescent="0.2">
      <c r="A61" s="24"/>
      <c r="B61" s="21" t="s">
        <v>39</v>
      </c>
      <c r="C61" s="15">
        <f t="shared" si="2"/>
        <v>2412841.3139999998</v>
      </c>
      <c r="D61" s="11">
        <v>0</v>
      </c>
      <c r="E61" s="11">
        <v>134827.06400000001</v>
      </c>
      <c r="F61" s="11">
        <f t="shared" si="3"/>
        <v>1195394.9099999999</v>
      </c>
      <c r="G61" s="11">
        <v>1086905.2589999998</v>
      </c>
      <c r="H61" s="11">
        <v>108489.6510000001</v>
      </c>
      <c r="I61" s="11">
        <v>0</v>
      </c>
      <c r="J61" s="11">
        <v>955781.31499999994</v>
      </c>
      <c r="K61" s="11">
        <v>0</v>
      </c>
      <c r="L61" s="11">
        <v>116838.02500000001</v>
      </c>
      <c r="M61" s="11">
        <v>10000</v>
      </c>
      <c r="N61" s="11">
        <v>0</v>
      </c>
      <c r="O61" s="32"/>
      <c r="P61" s="32"/>
    </row>
    <row r="62" spans="1:16" s="9" customFormat="1" ht="8.25" customHeight="1" x14ac:dyDescent="0.2">
      <c r="A62" s="24"/>
      <c r="B62" s="21" t="s">
        <v>40</v>
      </c>
      <c r="C62" s="15">
        <f t="shared" si="2"/>
        <v>45245.122000000003</v>
      </c>
      <c r="D62" s="11">
        <v>0</v>
      </c>
      <c r="E62" s="11">
        <v>0</v>
      </c>
      <c r="F62" s="11">
        <f t="shared" si="3"/>
        <v>0</v>
      </c>
      <c r="G62" s="11">
        <v>0</v>
      </c>
      <c r="H62" s="11">
        <v>0</v>
      </c>
      <c r="I62" s="11">
        <v>0</v>
      </c>
      <c r="J62" s="11">
        <v>45245.122000000003</v>
      </c>
      <c r="K62" s="11">
        <v>0</v>
      </c>
      <c r="L62" s="11">
        <v>0</v>
      </c>
      <c r="M62" s="11">
        <v>0</v>
      </c>
      <c r="N62" s="11">
        <v>0</v>
      </c>
      <c r="O62" s="32"/>
      <c r="P62" s="32"/>
    </row>
    <row r="63" spans="1:16" s="9" customFormat="1" ht="8.25" customHeight="1" x14ac:dyDescent="0.2">
      <c r="A63" s="20" t="s">
        <v>25</v>
      </c>
      <c r="B63" s="25"/>
      <c r="C63" s="15">
        <f t="shared" si="2"/>
        <v>7121729.5179999992</v>
      </c>
      <c r="D63" s="11">
        <v>9000</v>
      </c>
      <c r="E63" s="11">
        <v>158784.80099999998</v>
      </c>
      <c r="F63" s="11">
        <f t="shared" si="3"/>
        <v>4307173.2659999998</v>
      </c>
      <c r="G63" s="11">
        <v>1072083.9719999998</v>
      </c>
      <c r="H63" s="11">
        <v>3235089.2939999998</v>
      </c>
      <c r="I63" s="11">
        <v>0</v>
      </c>
      <c r="J63" s="11">
        <v>2618243.8709999998</v>
      </c>
      <c r="K63" s="11">
        <v>0</v>
      </c>
      <c r="L63" s="11">
        <v>0</v>
      </c>
      <c r="M63" s="11">
        <v>28527.58</v>
      </c>
      <c r="N63" s="11">
        <v>0</v>
      </c>
      <c r="O63" s="32"/>
      <c r="P63" s="32"/>
    </row>
    <row r="64" spans="1:16" s="9" customFormat="1" ht="8.25" customHeight="1" x14ac:dyDescent="0.2">
      <c r="A64" s="24"/>
      <c r="B64" s="21" t="s">
        <v>39</v>
      </c>
      <c r="C64" s="15">
        <f t="shared" si="2"/>
        <v>7110030.534</v>
      </c>
      <c r="D64" s="11">
        <v>9000</v>
      </c>
      <c r="E64" s="11">
        <v>158287.15099999998</v>
      </c>
      <c r="F64" s="11">
        <f t="shared" si="3"/>
        <v>4307173.2659999998</v>
      </c>
      <c r="G64" s="11">
        <v>1072083.9719999998</v>
      </c>
      <c r="H64" s="11">
        <v>3235089.2939999998</v>
      </c>
      <c r="I64" s="11">
        <v>0</v>
      </c>
      <c r="J64" s="11">
        <v>2609542.537</v>
      </c>
      <c r="K64" s="11">
        <v>0</v>
      </c>
      <c r="L64" s="11">
        <v>0</v>
      </c>
      <c r="M64" s="11">
        <v>26027.58</v>
      </c>
      <c r="N64" s="11">
        <v>0</v>
      </c>
      <c r="O64" s="32"/>
      <c r="P64" s="32"/>
    </row>
    <row r="65" spans="1:16" s="9" customFormat="1" ht="8.25" customHeight="1" x14ac:dyDescent="0.2">
      <c r="A65" s="24"/>
      <c r="B65" s="21" t="s">
        <v>40</v>
      </c>
      <c r="C65" s="15">
        <f t="shared" si="2"/>
        <v>11698.983999999999</v>
      </c>
      <c r="D65" s="11">
        <v>0</v>
      </c>
      <c r="E65" s="11">
        <v>497.65000000000003</v>
      </c>
      <c r="F65" s="11">
        <f t="shared" si="3"/>
        <v>0</v>
      </c>
      <c r="G65" s="11">
        <v>0</v>
      </c>
      <c r="H65" s="11">
        <v>0</v>
      </c>
      <c r="I65" s="11">
        <v>0</v>
      </c>
      <c r="J65" s="11">
        <v>8701.3339999999989</v>
      </c>
      <c r="K65" s="11">
        <v>0</v>
      </c>
      <c r="L65" s="11">
        <v>0</v>
      </c>
      <c r="M65" s="11">
        <v>2500</v>
      </c>
      <c r="N65" s="11">
        <v>0</v>
      </c>
      <c r="O65" s="32"/>
      <c r="P65" s="32"/>
    </row>
    <row r="66" spans="1:16" s="9" customFormat="1" ht="8.25" customHeight="1" x14ac:dyDescent="0.2">
      <c r="A66" s="20" t="s">
        <v>26</v>
      </c>
      <c r="B66" s="25"/>
      <c r="C66" s="15">
        <f t="shared" si="2"/>
        <v>6715673.4470000006</v>
      </c>
      <c r="D66" s="11">
        <v>16090.712</v>
      </c>
      <c r="E66" s="11">
        <v>172517.56200000003</v>
      </c>
      <c r="F66" s="11">
        <f t="shared" si="3"/>
        <v>3390326.2650000001</v>
      </c>
      <c r="G66" s="11">
        <v>204527.57800000001</v>
      </c>
      <c r="H66" s="11">
        <v>3185798.6869999999</v>
      </c>
      <c r="I66" s="11">
        <v>0</v>
      </c>
      <c r="J66" s="11">
        <v>2763893.1390000004</v>
      </c>
      <c r="K66" s="11">
        <v>0</v>
      </c>
      <c r="L66" s="11">
        <v>330556.97599999997</v>
      </c>
      <c r="M66" s="11">
        <v>42288.792999999998</v>
      </c>
      <c r="N66" s="11">
        <v>0</v>
      </c>
      <c r="O66" s="32"/>
      <c r="P66" s="32"/>
    </row>
    <row r="67" spans="1:16" s="9" customFormat="1" ht="8.25" customHeight="1" x14ac:dyDescent="0.2">
      <c r="A67" s="24"/>
      <c r="B67" s="21" t="s">
        <v>39</v>
      </c>
      <c r="C67" s="15">
        <f t="shared" si="2"/>
        <v>6669504.5990000004</v>
      </c>
      <c r="D67" s="11">
        <v>0</v>
      </c>
      <c r="E67" s="11">
        <v>171218.36200000002</v>
      </c>
      <c r="F67" s="11">
        <f t="shared" si="3"/>
        <v>3390326.2650000001</v>
      </c>
      <c r="G67" s="11">
        <v>204527.57800000001</v>
      </c>
      <c r="H67" s="11">
        <v>3185798.6869999999</v>
      </c>
      <c r="I67" s="11">
        <v>0</v>
      </c>
      <c r="J67" s="11">
        <v>2753298.6510000001</v>
      </c>
      <c r="K67" s="11">
        <v>0</v>
      </c>
      <c r="L67" s="11">
        <v>312372.52799999999</v>
      </c>
      <c r="M67" s="11">
        <v>42288.792999999998</v>
      </c>
      <c r="N67" s="11">
        <v>0</v>
      </c>
      <c r="O67" s="32"/>
      <c r="P67" s="32"/>
    </row>
    <row r="68" spans="1:16" s="9" customFormat="1" ht="8.25" customHeight="1" x14ac:dyDescent="0.2">
      <c r="A68" s="24"/>
      <c r="B68" s="21" t="s">
        <v>40</v>
      </c>
      <c r="C68" s="15">
        <f t="shared" si="2"/>
        <v>46168.847999999998</v>
      </c>
      <c r="D68" s="11">
        <v>16090.712</v>
      </c>
      <c r="E68" s="11">
        <v>1299.1999999999998</v>
      </c>
      <c r="F68" s="11">
        <f t="shared" si="3"/>
        <v>0</v>
      </c>
      <c r="G68" s="11">
        <v>0</v>
      </c>
      <c r="H68" s="11">
        <v>0</v>
      </c>
      <c r="I68" s="11">
        <v>0</v>
      </c>
      <c r="J68" s="11">
        <v>10594.487999999996</v>
      </c>
      <c r="K68" s="11">
        <v>0</v>
      </c>
      <c r="L68" s="11">
        <v>18184.448</v>
      </c>
      <c r="M68" s="11">
        <v>0</v>
      </c>
      <c r="N68" s="11">
        <v>0</v>
      </c>
      <c r="O68" s="32"/>
      <c r="P68" s="32"/>
    </row>
    <row r="69" spans="1:16" s="9" customFormat="1" ht="12" customHeight="1" x14ac:dyDescent="0.2">
      <c r="A69" s="20" t="s">
        <v>27</v>
      </c>
      <c r="B69" s="25"/>
      <c r="C69" s="15">
        <f t="shared" si="2"/>
        <v>3479790.9829999995</v>
      </c>
      <c r="D69" s="11">
        <v>0</v>
      </c>
      <c r="E69" s="11">
        <v>111754.62099999998</v>
      </c>
      <c r="F69" s="11">
        <f t="shared" si="3"/>
        <v>901346.28099999984</v>
      </c>
      <c r="G69" s="11">
        <v>318598.13699999999</v>
      </c>
      <c r="H69" s="11">
        <v>582748.14399999985</v>
      </c>
      <c r="I69" s="11">
        <v>0</v>
      </c>
      <c r="J69" s="11">
        <v>2466690.0809999998</v>
      </c>
      <c r="K69" s="11">
        <v>0</v>
      </c>
      <c r="L69" s="11">
        <v>0</v>
      </c>
      <c r="M69" s="11">
        <v>0</v>
      </c>
      <c r="N69" s="11">
        <v>0</v>
      </c>
      <c r="O69" s="32"/>
      <c r="P69" s="32"/>
    </row>
    <row r="70" spans="1:16" s="9" customFormat="1" ht="8.25" customHeight="1" x14ac:dyDescent="0.2">
      <c r="A70" s="24"/>
      <c r="B70" s="21" t="s">
        <v>39</v>
      </c>
      <c r="C70" s="15">
        <f t="shared" si="2"/>
        <v>3455727.9649999999</v>
      </c>
      <c r="D70" s="11">
        <v>0</v>
      </c>
      <c r="E70" s="11">
        <v>107525.48899999999</v>
      </c>
      <c r="F70" s="11">
        <f t="shared" si="3"/>
        <v>901346.28099999984</v>
      </c>
      <c r="G70" s="11">
        <v>318598.13699999999</v>
      </c>
      <c r="H70" s="11">
        <v>582748.14399999985</v>
      </c>
      <c r="I70" s="11">
        <v>0</v>
      </c>
      <c r="J70" s="11">
        <v>2446856.1949999998</v>
      </c>
      <c r="K70" s="11">
        <v>0</v>
      </c>
      <c r="L70" s="11">
        <v>0</v>
      </c>
      <c r="M70" s="11">
        <v>0</v>
      </c>
      <c r="N70" s="11">
        <v>0</v>
      </c>
      <c r="O70" s="32"/>
      <c r="P70" s="32"/>
    </row>
    <row r="71" spans="1:16" s="9" customFormat="1" ht="8.25" customHeight="1" x14ac:dyDescent="0.2">
      <c r="A71" s="24"/>
      <c r="B71" s="21" t="s">
        <v>40</v>
      </c>
      <c r="C71" s="15">
        <f t="shared" si="2"/>
        <v>24063.017999999996</v>
      </c>
      <c r="D71" s="11">
        <v>0</v>
      </c>
      <c r="E71" s="11">
        <v>4229.1319999999996</v>
      </c>
      <c r="F71" s="11">
        <f t="shared" si="3"/>
        <v>0</v>
      </c>
      <c r="G71" s="11">
        <v>0</v>
      </c>
      <c r="H71" s="11">
        <v>0</v>
      </c>
      <c r="I71" s="11">
        <v>0</v>
      </c>
      <c r="J71" s="11">
        <v>19833.885999999995</v>
      </c>
      <c r="K71" s="11">
        <v>0</v>
      </c>
      <c r="L71" s="11">
        <v>0</v>
      </c>
      <c r="M71" s="11">
        <v>0</v>
      </c>
      <c r="N71" s="11">
        <v>0</v>
      </c>
      <c r="O71" s="32"/>
      <c r="P71" s="32"/>
    </row>
    <row r="72" spans="1:16" s="9" customFormat="1" ht="8.25" customHeight="1" x14ac:dyDescent="0.2">
      <c r="A72" s="20" t="s">
        <v>28</v>
      </c>
      <c r="B72" s="25"/>
      <c r="C72" s="15">
        <f t="shared" si="2"/>
        <v>2293388.8710000003</v>
      </c>
      <c r="D72" s="11">
        <v>0</v>
      </c>
      <c r="E72" s="11">
        <v>102774.33600000001</v>
      </c>
      <c r="F72" s="11">
        <f t="shared" si="3"/>
        <v>667549.42700000003</v>
      </c>
      <c r="G72" s="11">
        <v>439082.40700000001</v>
      </c>
      <c r="H72" s="11">
        <v>228467.02000000005</v>
      </c>
      <c r="I72" s="11">
        <v>0</v>
      </c>
      <c r="J72" s="11">
        <v>1395837.4450000001</v>
      </c>
      <c r="K72" s="11">
        <v>0</v>
      </c>
      <c r="L72" s="11">
        <v>0</v>
      </c>
      <c r="M72" s="11">
        <v>127227.66299999999</v>
      </c>
      <c r="N72" s="11">
        <v>0</v>
      </c>
      <c r="O72" s="32"/>
      <c r="P72" s="32"/>
    </row>
    <row r="73" spans="1:16" s="9" customFormat="1" ht="8.25" customHeight="1" x14ac:dyDescent="0.2">
      <c r="A73" s="24"/>
      <c r="B73" s="21" t="s">
        <v>39</v>
      </c>
      <c r="C73" s="15">
        <f t="shared" si="2"/>
        <v>2224038.3470000005</v>
      </c>
      <c r="D73" s="11">
        <v>0</v>
      </c>
      <c r="E73" s="11">
        <v>38340.336000000003</v>
      </c>
      <c r="F73" s="11">
        <f t="shared" si="3"/>
        <v>667549.42700000003</v>
      </c>
      <c r="G73" s="11">
        <v>439082.40700000001</v>
      </c>
      <c r="H73" s="11">
        <v>228467.02000000005</v>
      </c>
      <c r="I73" s="11">
        <v>0</v>
      </c>
      <c r="J73" s="11">
        <v>1392970.9210000001</v>
      </c>
      <c r="K73" s="11">
        <v>0</v>
      </c>
      <c r="L73" s="11">
        <v>0</v>
      </c>
      <c r="M73" s="11">
        <v>125177.663</v>
      </c>
      <c r="N73" s="11">
        <v>0</v>
      </c>
      <c r="O73" s="32"/>
      <c r="P73" s="32"/>
    </row>
    <row r="74" spans="1:16" s="9" customFormat="1" ht="8.25" customHeight="1" x14ac:dyDescent="0.2">
      <c r="A74" s="24"/>
      <c r="B74" s="21" t="s">
        <v>40</v>
      </c>
      <c r="C74" s="15">
        <f t="shared" ref="C74:C109" si="4">+D74+E74+F74+I74+J74+K74+L74+M74+N74</f>
        <v>69350.524000000005</v>
      </c>
      <c r="D74" s="11">
        <v>0</v>
      </c>
      <c r="E74" s="11">
        <v>64434</v>
      </c>
      <c r="F74" s="11">
        <f t="shared" ref="F74:F109" si="5">+G74+H74</f>
        <v>0</v>
      </c>
      <c r="G74" s="11">
        <v>0</v>
      </c>
      <c r="H74" s="11">
        <v>0</v>
      </c>
      <c r="I74" s="11">
        <v>0</v>
      </c>
      <c r="J74" s="11">
        <v>2866.5239999999999</v>
      </c>
      <c r="K74" s="11">
        <v>0</v>
      </c>
      <c r="L74" s="11">
        <v>0</v>
      </c>
      <c r="M74" s="11">
        <v>2050</v>
      </c>
      <c r="N74" s="11">
        <v>0</v>
      </c>
      <c r="O74" s="32"/>
      <c r="P74" s="32"/>
    </row>
    <row r="75" spans="1:16" s="9" customFormat="1" ht="8.25" customHeight="1" x14ac:dyDescent="0.2">
      <c r="A75" s="20" t="s">
        <v>29</v>
      </c>
      <c r="B75" s="25"/>
      <c r="C75" s="15">
        <f t="shared" si="4"/>
        <v>3240192.1599999997</v>
      </c>
      <c r="D75" s="11">
        <v>0</v>
      </c>
      <c r="E75" s="11">
        <v>106751.916</v>
      </c>
      <c r="F75" s="11">
        <f t="shared" si="5"/>
        <v>1912963.4339999999</v>
      </c>
      <c r="G75" s="11">
        <v>95622.422999999995</v>
      </c>
      <c r="H75" s="11">
        <v>1817341.0109999999</v>
      </c>
      <c r="I75" s="11">
        <v>0</v>
      </c>
      <c r="J75" s="11">
        <v>1124410.1249999998</v>
      </c>
      <c r="K75" s="11">
        <v>0</v>
      </c>
      <c r="L75" s="11">
        <v>96066.685000000012</v>
      </c>
      <c r="M75" s="11">
        <v>0</v>
      </c>
      <c r="N75" s="11">
        <v>0</v>
      </c>
      <c r="O75" s="32"/>
      <c r="P75" s="32"/>
    </row>
    <row r="76" spans="1:16" s="9" customFormat="1" ht="8.25" customHeight="1" x14ac:dyDescent="0.2">
      <c r="A76" s="24"/>
      <c r="B76" s="21" t="s">
        <v>39</v>
      </c>
      <c r="C76" s="15">
        <f t="shared" si="4"/>
        <v>3186490.696</v>
      </c>
      <c r="D76" s="11">
        <v>0</v>
      </c>
      <c r="E76" s="11">
        <v>106751.916</v>
      </c>
      <c r="F76" s="11">
        <f t="shared" si="5"/>
        <v>1912963.4339999999</v>
      </c>
      <c r="G76" s="11">
        <v>95622.422999999995</v>
      </c>
      <c r="H76" s="11">
        <v>1817341.0109999999</v>
      </c>
      <c r="I76" s="11">
        <v>0</v>
      </c>
      <c r="J76" s="11">
        <v>1070708.6609999998</v>
      </c>
      <c r="K76" s="11">
        <v>0</v>
      </c>
      <c r="L76" s="11">
        <v>96066.685000000012</v>
      </c>
      <c r="M76" s="11">
        <v>0</v>
      </c>
      <c r="N76" s="11">
        <v>0</v>
      </c>
      <c r="O76" s="32"/>
      <c r="P76" s="32"/>
    </row>
    <row r="77" spans="1:16" s="9" customFormat="1" ht="8.25" customHeight="1" x14ac:dyDescent="0.2">
      <c r="A77" s="24"/>
      <c r="B77" s="21" t="s">
        <v>40</v>
      </c>
      <c r="C77" s="15">
        <f t="shared" si="4"/>
        <v>53701.464</v>
      </c>
      <c r="D77" s="11">
        <v>0</v>
      </c>
      <c r="E77" s="11">
        <v>0</v>
      </c>
      <c r="F77" s="11">
        <f t="shared" si="5"/>
        <v>0</v>
      </c>
      <c r="G77" s="11">
        <v>0</v>
      </c>
      <c r="H77" s="11">
        <v>0</v>
      </c>
      <c r="I77" s="11">
        <v>0</v>
      </c>
      <c r="J77" s="11">
        <v>53701.464</v>
      </c>
      <c r="K77" s="11">
        <v>0</v>
      </c>
      <c r="L77" s="11">
        <v>0</v>
      </c>
      <c r="M77" s="11">
        <v>0</v>
      </c>
      <c r="N77" s="11">
        <v>0</v>
      </c>
      <c r="O77" s="32"/>
      <c r="P77" s="32"/>
    </row>
    <row r="78" spans="1:16" s="9" customFormat="1" ht="8.25" customHeight="1" x14ac:dyDescent="0.2">
      <c r="A78" s="20" t="s">
        <v>30</v>
      </c>
      <c r="B78" s="25"/>
      <c r="C78" s="15">
        <f t="shared" si="4"/>
        <v>2478511.3119999999</v>
      </c>
      <c r="D78" s="11">
        <v>6097.8960000000006</v>
      </c>
      <c r="E78" s="11">
        <v>193728.579</v>
      </c>
      <c r="F78" s="11">
        <f t="shared" si="5"/>
        <v>121051.84800000001</v>
      </c>
      <c r="G78" s="11">
        <v>118171.83500000001</v>
      </c>
      <c r="H78" s="11">
        <v>2880.0130000000054</v>
      </c>
      <c r="I78" s="11">
        <v>0</v>
      </c>
      <c r="J78" s="11">
        <v>2139632.9890000001</v>
      </c>
      <c r="K78" s="11">
        <v>0</v>
      </c>
      <c r="L78" s="11">
        <v>0</v>
      </c>
      <c r="M78" s="11">
        <v>18000</v>
      </c>
      <c r="N78" s="11">
        <v>0</v>
      </c>
      <c r="O78" s="32"/>
      <c r="P78" s="32"/>
    </row>
    <row r="79" spans="1:16" s="9" customFormat="1" ht="8.25" customHeight="1" x14ac:dyDescent="0.2">
      <c r="A79" s="24"/>
      <c r="B79" s="21" t="s">
        <v>39</v>
      </c>
      <c r="C79" s="15">
        <f t="shared" si="4"/>
        <v>2466727.9940000004</v>
      </c>
      <c r="D79" s="11">
        <v>0</v>
      </c>
      <c r="E79" s="11">
        <v>193728.579</v>
      </c>
      <c r="F79" s="11">
        <f t="shared" si="5"/>
        <v>121051.84800000001</v>
      </c>
      <c r="G79" s="11">
        <v>118171.83500000001</v>
      </c>
      <c r="H79" s="11">
        <v>2880.0130000000054</v>
      </c>
      <c r="I79" s="11">
        <v>0</v>
      </c>
      <c r="J79" s="11">
        <v>2136726.4650000003</v>
      </c>
      <c r="K79" s="11">
        <v>0</v>
      </c>
      <c r="L79" s="11">
        <v>0</v>
      </c>
      <c r="M79" s="11">
        <v>15221.102000000001</v>
      </c>
      <c r="N79" s="11">
        <v>0</v>
      </c>
      <c r="O79" s="32"/>
      <c r="P79" s="32"/>
    </row>
    <row r="80" spans="1:16" s="9" customFormat="1" ht="8.25" customHeight="1" x14ac:dyDescent="0.2">
      <c r="A80" s="24"/>
      <c r="B80" s="21" t="s">
        <v>40</v>
      </c>
      <c r="C80" s="15">
        <f t="shared" si="4"/>
        <v>11783.317999999999</v>
      </c>
      <c r="D80" s="11">
        <v>6097.8960000000006</v>
      </c>
      <c r="E80" s="11">
        <v>0</v>
      </c>
      <c r="F80" s="11">
        <f t="shared" si="5"/>
        <v>0</v>
      </c>
      <c r="G80" s="11">
        <v>0</v>
      </c>
      <c r="H80" s="11">
        <v>0</v>
      </c>
      <c r="I80" s="11">
        <v>0</v>
      </c>
      <c r="J80" s="11">
        <v>2906.5239999999999</v>
      </c>
      <c r="K80" s="11">
        <v>0</v>
      </c>
      <c r="L80" s="11">
        <v>0</v>
      </c>
      <c r="M80" s="11">
        <v>2778.8979999999997</v>
      </c>
      <c r="N80" s="11">
        <v>0</v>
      </c>
      <c r="O80" s="32"/>
      <c r="P80" s="32"/>
    </row>
    <row r="81" spans="1:16" s="9" customFormat="1" ht="12" customHeight="1" x14ac:dyDescent="0.2">
      <c r="A81" s="20" t="s">
        <v>31</v>
      </c>
      <c r="B81" s="25"/>
      <c r="C81" s="15">
        <f t="shared" si="4"/>
        <v>6222637.118999999</v>
      </c>
      <c r="D81" s="11">
        <v>3557.1320000000001</v>
      </c>
      <c r="E81" s="11">
        <v>2148043.7519999994</v>
      </c>
      <c r="F81" s="11">
        <f t="shared" si="5"/>
        <v>1502437.2659999998</v>
      </c>
      <c r="G81" s="11">
        <v>1014817.335</v>
      </c>
      <c r="H81" s="11">
        <v>487619.93099999992</v>
      </c>
      <c r="I81" s="11">
        <v>0</v>
      </c>
      <c r="J81" s="11">
        <v>1962295.7890000001</v>
      </c>
      <c r="K81" s="11">
        <v>0</v>
      </c>
      <c r="L81" s="11">
        <v>606303.18000000005</v>
      </c>
      <c r="M81" s="11">
        <v>0</v>
      </c>
      <c r="N81" s="11">
        <v>0</v>
      </c>
      <c r="O81" s="32"/>
      <c r="P81" s="32"/>
    </row>
    <row r="82" spans="1:16" s="9" customFormat="1" ht="8.25" customHeight="1" x14ac:dyDescent="0.2">
      <c r="A82" s="24"/>
      <c r="B82" s="21" t="s">
        <v>39</v>
      </c>
      <c r="C82" s="15">
        <f t="shared" si="4"/>
        <v>6148516.2459999993</v>
      </c>
      <c r="D82" s="11">
        <v>0</v>
      </c>
      <c r="E82" s="11">
        <v>2143615.352</v>
      </c>
      <c r="F82" s="11">
        <f t="shared" si="5"/>
        <v>1502437.2659999998</v>
      </c>
      <c r="G82" s="11">
        <v>1014817.335</v>
      </c>
      <c r="H82" s="11">
        <v>487619.93099999992</v>
      </c>
      <c r="I82" s="11">
        <v>0</v>
      </c>
      <c r="J82" s="11">
        <v>1896160.4480000001</v>
      </c>
      <c r="K82" s="11">
        <v>0</v>
      </c>
      <c r="L82" s="11">
        <v>606303.18000000005</v>
      </c>
      <c r="M82" s="11">
        <v>0</v>
      </c>
      <c r="N82" s="11">
        <v>0</v>
      </c>
      <c r="O82" s="32"/>
      <c r="P82" s="32"/>
    </row>
    <row r="83" spans="1:16" s="9" customFormat="1" ht="8.25" customHeight="1" x14ac:dyDescent="0.2">
      <c r="A83" s="24"/>
      <c r="B83" s="21" t="s">
        <v>40</v>
      </c>
      <c r="C83" s="15">
        <f t="shared" si="4"/>
        <v>74120.872999999992</v>
      </c>
      <c r="D83" s="11">
        <v>3557.1320000000001</v>
      </c>
      <c r="E83" s="11">
        <v>4428.3999999999996</v>
      </c>
      <c r="F83" s="11">
        <f t="shared" si="5"/>
        <v>0</v>
      </c>
      <c r="G83" s="11">
        <v>0</v>
      </c>
      <c r="H83" s="11">
        <v>0</v>
      </c>
      <c r="I83" s="11">
        <v>0</v>
      </c>
      <c r="J83" s="11">
        <v>66135.341</v>
      </c>
      <c r="K83" s="11">
        <v>0</v>
      </c>
      <c r="L83" s="11">
        <v>0</v>
      </c>
      <c r="M83" s="11">
        <v>0</v>
      </c>
      <c r="N83" s="11">
        <v>0</v>
      </c>
      <c r="O83" s="32"/>
      <c r="P83" s="32"/>
    </row>
    <row r="84" spans="1:16" s="9" customFormat="1" ht="8.25" customHeight="1" x14ac:dyDescent="0.2">
      <c r="A84" s="20" t="s">
        <v>32</v>
      </c>
      <c r="B84" s="25"/>
      <c r="C84" s="15">
        <f t="shared" si="4"/>
        <v>5407250.0060000001</v>
      </c>
      <c r="D84" s="11">
        <v>5569.6120000000001</v>
      </c>
      <c r="E84" s="11">
        <v>521320.99999999988</v>
      </c>
      <c r="F84" s="11">
        <f t="shared" si="5"/>
        <v>1681321.2650000001</v>
      </c>
      <c r="G84" s="11">
        <v>971327.36399999994</v>
      </c>
      <c r="H84" s="11">
        <v>709993.90100000007</v>
      </c>
      <c r="I84" s="11">
        <v>0</v>
      </c>
      <c r="J84" s="11">
        <v>3159813.969</v>
      </c>
      <c r="K84" s="11">
        <v>0</v>
      </c>
      <c r="L84" s="11">
        <v>0</v>
      </c>
      <c r="M84" s="11">
        <v>39224.159999999996</v>
      </c>
      <c r="N84" s="11">
        <v>0</v>
      </c>
      <c r="O84" s="32"/>
      <c r="P84" s="32"/>
    </row>
    <row r="85" spans="1:16" s="9" customFormat="1" ht="8.25" customHeight="1" x14ac:dyDescent="0.2">
      <c r="A85" s="24"/>
      <c r="B85" s="21" t="s">
        <v>39</v>
      </c>
      <c r="C85" s="15">
        <f t="shared" si="4"/>
        <v>5276218.1620000005</v>
      </c>
      <c r="D85" s="11">
        <v>0</v>
      </c>
      <c r="E85" s="11">
        <v>518553.87399999995</v>
      </c>
      <c r="F85" s="11">
        <f t="shared" si="5"/>
        <v>1681321.2650000001</v>
      </c>
      <c r="G85" s="11">
        <v>971327.36399999994</v>
      </c>
      <c r="H85" s="11">
        <v>709993.90100000007</v>
      </c>
      <c r="I85" s="11">
        <v>0</v>
      </c>
      <c r="J85" s="11">
        <v>3054343.023</v>
      </c>
      <c r="K85" s="11">
        <v>0</v>
      </c>
      <c r="L85" s="11">
        <v>0</v>
      </c>
      <c r="M85" s="11">
        <v>22000</v>
      </c>
      <c r="N85" s="11">
        <v>0</v>
      </c>
      <c r="O85" s="32"/>
      <c r="P85" s="32"/>
    </row>
    <row r="86" spans="1:16" s="9" customFormat="1" ht="8.25" customHeight="1" x14ac:dyDescent="0.2">
      <c r="A86" s="24"/>
      <c r="B86" s="21" t="s">
        <v>40</v>
      </c>
      <c r="C86" s="15">
        <f t="shared" si="4"/>
        <v>131031.844</v>
      </c>
      <c r="D86" s="11">
        <v>5569.6120000000001</v>
      </c>
      <c r="E86" s="11">
        <v>2767.1260000000002</v>
      </c>
      <c r="F86" s="11">
        <f t="shared" si="5"/>
        <v>0</v>
      </c>
      <c r="G86" s="11">
        <v>0</v>
      </c>
      <c r="H86" s="11">
        <v>0</v>
      </c>
      <c r="I86" s="11">
        <v>0</v>
      </c>
      <c r="J86" s="11">
        <v>105470.946</v>
      </c>
      <c r="K86" s="11">
        <v>0</v>
      </c>
      <c r="L86" s="11">
        <v>0</v>
      </c>
      <c r="M86" s="11">
        <v>17224.16</v>
      </c>
      <c r="N86" s="11">
        <v>0</v>
      </c>
      <c r="O86" s="32"/>
      <c r="P86" s="32"/>
    </row>
    <row r="87" spans="1:16" s="9" customFormat="1" ht="8.25" customHeight="1" x14ac:dyDescent="0.2">
      <c r="A87" s="20" t="s">
        <v>33</v>
      </c>
      <c r="B87" s="25"/>
      <c r="C87" s="15">
        <f t="shared" si="4"/>
        <v>142657726.48100001</v>
      </c>
      <c r="D87" s="11">
        <v>0</v>
      </c>
      <c r="E87" s="11">
        <v>179856.902</v>
      </c>
      <c r="F87" s="11">
        <f t="shared" si="5"/>
        <v>140673309.04299998</v>
      </c>
      <c r="G87" s="11">
        <v>322507.609</v>
      </c>
      <c r="H87" s="11">
        <v>140350801.43399999</v>
      </c>
      <c r="I87" s="11">
        <v>0</v>
      </c>
      <c r="J87" s="11">
        <v>1754622.5360000001</v>
      </c>
      <c r="K87" s="11">
        <v>0</v>
      </c>
      <c r="L87" s="11">
        <v>0</v>
      </c>
      <c r="M87" s="11">
        <v>49938</v>
      </c>
      <c r="N87" s="11">
        <v>0</v>
      </c>
      <c r="O87" s="32"/>
      <c r="P87" s="32"/>
    </row>
    <row r="88" spans="1:16" s="9" customFormat="1" ht="8.25" customHeight="1" x14ac:dyDescent="0.2">
      <c r="A88" s="24"/>
      <c r="B88" s="21" t="s">
        <v>39</v>
      </c>
      <c r="C88" s="15">
        <f t="shared" si="4"/>
        <v>142565189.17299998</v>
      </c>
      <c r="D88" s="11">
        <v>0</v>
      </c>
      <c r="E88" s="11">
        <v>179856.902</v>
      </c>
      <c r="F88" s="11">
        <f t="shared" si="5"/>
        <v>140673309.04299998</v>
      </c>
      <c r="G88" s="11">
        <v>322507.609</v>
      </c>
      <c r="H88" s="11">
        <v>140350801.43399999</v>
      </c>
      <c r="I88" s="11">
        <v>0</v>
      </c>
      <c r="J88" s="11">
        <v>1712023.2280000001</v>
      </c>
      <c r="K88" s="11">
        <v>0</v>
      </c>
      <c r="L88" s="11">
        <v>0</v>
      </c>
      <c r="M88" s="11">
        <v>0</v>
      </c>
      <c r="N88" s="11">
        <v>0</v>
      </c>
      <c r="O88" s="32"/>
      <c r="P88" s="32"/>
    </row>
    <row r="89" spans="1:16" s="9" customFormat="1" ht="8.25" customHeight="1" x14ac:dyDescent="0.2">
      <c r="A89" s="24"/>
      <c r="B89" s="21" t="s">
        <v>40</v>
      </c>
      <c r="C89" s="15">
        <f t="shared" si="4"/>
        <v>92537.30799999999</v>
      </c>
      <c r="D89" s="11">
        <v>0</v>
      </c>
      <c r="E89" s="11">
        <v>0</v>
      </c>
      <c r="F89" s="11">
        <f t="shared" si="5"/>
        <v>0</v>
      </c>
      <c r="G89" s="11">
        <v>0</v>
      </c>
      <c r="H89" s="11">
        <v>0</v>
      </c>
      <c r="I89" s="11">
        <v>0</v>
      </c>
      <c r="J89" s="11">
        <v>42599.307999999997</v>
      </c>
      <c r="K89" s="11">
        <v>0</v>
      </c>
      <c r="L89" s="11">
        <v>0</v>
      </c>
      <c r="M89" s="11">
        <v>49938</v>
      </c>
      <c r="N89" s="11">
        <v>0</v>
      </c>
      <c r="O89" s="32"/>
      <c r="P89" s="32"/>
    </row>
    <row r="90" spans="1:16" s="9" customFormat="1" ht="8.25" customHeight="1" x14ac:dyDescent="0.2">
      <c r="A90" s="20" t="s">
        <v>34</v>
      </c>
      <c r="B90" s="25"/>
      <c r="C90" s="15">
        <f t="shared" si="4"/>
        <v>20932786.602000002</v>
      </c>
      <c r="D90" s="11">
        <v>0</v>
      </c>
      <c r="E90" s="11">
        <v>439523.81699999998</v>
      </c>
      <c r="F90" s="11">
        <f t="shared" si="5"/>
        <v>17266765.318</v>
      </c>
      <c r="G90" s="11">
        <v>470914.95600000001</v>
      </c>
      <c r="H90" s="11">
        <v>16795850.362</v>
      </c>
      <c r="I90" s="11">
        <v>0</v>
      </c>
      <c r="J90" s="11">
        <v>3226497.4670000002</v>
      </c>
      <c r="K90" s="11">
        <v>0</v>
      </c>
      <c r="L90" s="11">
        <v>0</v>
      </c>
      <c r="M90" s="11">
        <v>0</v>
      </c>
      <c r="N90" s="11">
        <v>0</v>
      </c>
      <c r="O90" s="32"/>
      <c r="P90" s="32"/>
    </row>
    <row r="91" spans="1:16" s="9" customFormat="1" ht="8.25" customHeight="1" x14ac:dyDescent="0.2">
      <c r="A91" s="24"/>
      <c r="B91" s="21" t="s">
        <v>39</v>
      </c>
      <c r="C91" s="15">
        <f t="shared" si="4"/>
        <v>20397789.655999999</v>
      </c>
      <c r="D91" s="11">
        <v>0</v>
      </c>
      <c r="E91" s="11">
        <v>439187.41699999996</v>
      </c>
      <c r="F91" s="11">
        <f t="shared" si="5"/>
        <v>17266765.318</v>
      </c>
      <c r="G91" s="11">
        <v>470914.95600000001</v>
      </c>
      <c r="H91" s="11">
        <v>16795850.362</v>
      </c>
      <c r="I91" s="11">
        <v>0</v>
      </c>
      <c r="J91" s="11">
        <v>2691836.9210000001</v>
      </c>
      <c r="K91" s="11">
        <v>0</v>
      </c>
      <c r="L91" s="11">
        <v>0</v>
      </c>
      <c r="M91" s="11">
        <v>0</v>
      </c>
      <c r="N91" s="11">
        <v>0</v>
      </c>
      <c r="O91" s="32"/>
      <c r="P91" s="32"/>
    </row>
    <row r="92" spans="1:16" s="9" customFormat="1" ht="8.25" customHeight="1" x14ac:dyDescent="0.2">
      <c r="A92" s="24"/>
      <c r="B92" s="21" t="s">
        <v>40</v>
      </c>
      <c r="C92" s="15">
        <f t="shared" si="4"/>
        <v>534996.946</v>
      </c>
      <c r="D92" s="11">
        <v>0</v>
      </c>
      <c r="E92" s="11">
        <v>336.4</v>
      </c>
      <c r="F92" s="11">
        <f t="shared" si="5"/>
        <v>0</v>
      </c>
      <c r="G92" s="11">
        <v>0</v>
      </c>
      <c r="H92" s="11">
        <v>0</v>
      </c>
      <c r="I92" s="11">
        <v>0</v>
      </c>
      <c r="J92" s="11">
        <v>534660.54599999997</v>
      </c>
      <c r="K92" s="11">
        <v>0</v>
      </c>
      <c r="L92" s="11">
        <v>0</v>
      </c>
      <c r="M92" s="11">
        <v>0</v>
      </c>
      <c r="N92" s="11">
        <v>0</v>
      </c>
      <c r="O92" s="32"/>
      <c r="P92" s="32"/>
    </row>
    <row r="93" spans="1:16" s="9" customFormat="1" ht="12" customHeight="1" x14ac:dyDescent="0.2">
      <c r="A93" s="20" t="s">
        <v>35</v>
      </c>
      <c r="B93" s="25"/>
      <c r="C93" s="15">
        <f t="shared" si="4"/>
        <v>1121982.9200000002</v>
      </c>
      <c r="D93" s="11">
        <v>0</v>
      </c>
      <c r="E93" s="11">
        <v>30834.662</v>
      </c>
      <c r="F93" s="11">
        <f t="shared" si="5"/>
        <v>1739.952</v>
      </c>
      <c r="G93" s="11">
        <v>1739.952</v>
      </c>
      <c r="H93" s="11">
        <v>0</v>
      </c>
      <c r="I93" s="11">
        <v>0</v>
      </c>
      <c r="J93" s="11">
        <v>1089408.3060000001</v>
      </c>
      <c r="K93" s="11">
        <v>0</v>
      </c>
      <c r="L93" s="11">
        <v>0</v>
      </c>
      <c r="M93" s="11">
        <v>0</v>
      </c>
      <c r="N93" s="11">
        <v>0</v>
      </c>
      <c r="O93" s="32"/>
      <c r="P93" s="32"/>
    </row>
    <row r="94" spans="1:16" s="9" customFormat="1" ht="8.25" customHeight="1" x14ac:dyDescent="0.2">
      <c r="A94" s="24"/>
      <c r="B94" s="21" t="s">
        <v>39</v>
      </c>
      <c r="C94" s="15">
        <f t="shared" si="4"/>
        <v>1121344.9200000002</v>
      </c>
      <c r="D94" s="11">
        <v>0</v>
      </c>
      <c r="E94" s="11">
        <v>30196.662</v>
      </c>
      <c r="F94" s="11">
        <f t="shared" si="5"/>
        <v>1739.952</v>
      </c>
      <c r="G94" s="11">
        <v>1739.952</v>
      </c>
      <c r="H94" s="11">
        <v>0</v>
      </c>
      <c r="I94" s="11">
        <v>0</v>
      </c>
      <c r="J94" s="11">
        <v>1089408.3060000001</v>
      </c>
      <c r="K94" s="11">
        <v>0</v>
      </c>
      <c r="L94" s="11">
        <v>0</v>
      </c>
      <c r="M94" s="11">
        <v>0</v>
      </c>
      <c r="N94" s="11">
        <v>0</v>
      </c>
      <c r="O94" s="32"/>
      <c r="P94" s="32"/>
    </row>
    <row r="95" spans="1:16" s="9" customFormat="1" ht="8.25" customHeight="1" x14ac:dyDescent="0.2">
      <c r="A95" s="24"/>
      <c r="B95" s="21" t="s">
        <v>40</v>
      </c>
      <c r="C95" s="15">
        <f t="shared" si="4"/>
        <v>638</v>
      </c>
      <c r="D95" s="11">
        <v>0</v>
      </c>
      <c r="E95" s="11">
        <v>638</v>
      </c>
      <c r="F95" s="11">
        <f t="shared" si="5"/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32"/>
      <c r="P95" s="32"/>
    </row>
    <row r="96" spans="1:16" s="9" customFormat="1" ht="8.25" customHeight="1" x14ac:dyDescent="0.2">
      <c r="A96" s="27" t="s">
        <v>36</v>
      </c>
      <c r="B96" s="34"/>
      <c r="C96" s="16">
        <f t="shared" si="4"/>
        <v>55169184.476999991</v>
      </c>
      <c r="D96" s="12">
        <v>0</v>
      </c>
      <c r="E96" s="12">
        <v>592473.99199999997</v>
      </c>
      <c r="F96" s="12">
        <f t="shared" si="5"/>
        <v>50654556.501999997</v>
      </c>
      <c r="G96" s="12">
        <v>1785200.0720000002</v>
      </c>
      <c r="H96" s="12">
        <v>48869356.43</v>
      </c>
      <c r="I96" s="12">
        <v>0</v>
      </c>
      <c r="J96" s="12">
        <v>3872056.2199999993</v>
      </c>
      <c r="K96" s="12">
        <v>0</v>
      </c>
      <c r="L96" s="12">
        <v>0</v>
      </c>
      <c r="M96" s="12">
        <v>50097.762999999999</v>
      </c>
      <c r="N96" s="12">
        <v>0</v>
      </c>
      <c r="O96" s="32"/>
      <c r="P96" s="32"/>
    </row>
    <row r="97" spans="1:16" s="9" customFormat="1" ht="8.25" customHeight="1" x14ac:dyDescent="0.2">
      <c r="A97" s="24"/>
      <c r="B97" s="21" t="s">
        <v>39</v>
      </c>
      <c r="C97" s="15">
        <f t="shared" si="4"/>
        <v>54312502.300999992</v>
      </c>
      <c r="D97" s="11">
        <v>0</v>
      </c>
      <c r="E97" s="11">
        <v>592172.39199999999</v>
      </c>
      <c r="F97" s="11">
        <f t="shared" si="5"/>
        <v>50654556.501999997</v>
      </c>
      <c r="G97" s="11">
        <v>1785200.0720000002</v>
      </c>
      <c r="H97" s="11">
        <v>48869356.43</v>
      </c>
      <c r="I97" s="11">
        <v>0</v>
      </c>
      <c r="J97" s="11">
        <v>3049881.5439999998</v>
      </c>
      <c r="K97" s="11">
        <v>0</v>
      </c>
      <c r="L97" s="11">
        <v>0</v>
      </c>
      <c r="M97" s="11">
        <v>15891.863000000001</v>
      </c>
      <c r="N97" s="11">
        <v>0</v>
      </c>
      <c r="O97" s="32"/>
      <c r="P97" s="32"/>
    </row>
    <row r="98" spans="1:16" s="9" customFormat="1" ht="8.25" customHeight="1" x14ac:dyDescent="0.2">
      <c r="A98" s="24"/>
      <c r="B98" s="21" t="s">
        <v>40</v>
      </c>
      <c r="C98" s="15">
        <f t="shared" si="4"/>
        <v>856682.17599999986</v>
      </c>
      <c r="D98" s="11">
        <v>0</v>
      </c>
      <c r="E98" s="11">
        <v>301.59999999999997</v>
      </c>
      <c r="F98" s="11">
        <f t="shared" si="5"/>
        <v>0</v>
      </c>
      <c r="G98" s="11">
        <v>0</v>
      </c>
      <c r="H98" s="11">
        <v>0</v>
      </c>
      <c r="I98" s="11">
        <v>0</v>
      </c>
      <c r="J98" s="11">
        <v>822174.67599999986</v>
      </c>
      <c r="K98" s="11">
        <v>0</v>
      </c>
      <c r="L98" s="11">
        <v>0</v>
      </c>
      <c r="M98" s="11">
        <v>34205.9</v>
      </c>
      <c r="N98" s="11">
        <v>0</v>
      </c>
      <c r="O98" s="32"/>
      <c r="P98" s="32"/>
    </row>
    <row r="99" spans="1:16" s="9" customFormat="1" ht="8.25" customHeight="1" x14ac:dyDescent="0.2">
      <c r="A99" s="20" t="s">
        <v>37</v>
      </c>
      <c r="B99" s="25"/>
      <c r="C99" s="15">
        <f t="shared" si="4"/>
        <v>2568457.86</v>
      </c>
      <c r="D99" s="11">
        <v>0</v>
      </c>
      <c r="E99" s="11">
        <v>147316.96399999998</v>
      </c>
      <c r="F99" s="11">
        <f t="shared" si="5"/>
        <v>771779.12800000003</v>
      </c>
      <c r="G99" s="11">
        <v>206503.78100000002</v>
      </c>
      <c r="H99" s="11">
        <v>565275.34700000007</v>
      </c>
      <c r="I99" s="11">
        <v>0</v>
      </c>
      <c r="J99" s="11">
        <v>1649361.7679999999</v>
      </c>
      <c r="K99" s="11">
        <v>0</v>
      </c>
      <c r="L99" s="11">
        <v>0</v>
      </c>
      <c r="M99" s="11">
        <v>0</v>
      </c>
      <c r="N99" s="11">
        <v>0</v>
      </c>
      <c r="O99" s="32"/>
      <c r="P99" s="32"/>
    </row>
    <row r="100" spans="1:16" s="9" customFormat="1" ht="8.25" customHeight="1" x14ac:dyDescent="0.2">
      <c r="A100" s="24"/>
      <c r="B100" s="21" t="s">
        <v>39</v>
      </c>
      <c r="C100" s="15">
        <f t="shared" si="4"/>
        <v>2547056.8810000001</v>
      </c>
      <c r="D100" s="11">
        <v>0</v>
      </c>
      <c r="E100" s="11">
        <v>137303.99100000001</v>
      </c>
      <c r="F100" s="11">
        <f t="shared" si="5"/>
        <v>771779.12800000003</v>
      </c>
      <c r="G100" s="11">
        <v>206503.78100000002</v>
      </c>
      <c r="H100" s="11">
        <v>565275.34700000007</v>
      </c>
      <c r="I100" s="11">
        <v>0</v>
      </c>
      <c r="J100" s="11">
        <v>1637973.7620000001</v>
      </c>
      <c r="K100" s="11">
        <v>0</v>
      </c>
      <c r="L100" s="11">
        <v>0</v>
      </c>
      <c r="M100" s="11">
        <v>0</v>
      </c>
      <c r="N100" s="11">
        <v>0</v>
      </c>
      <c r="O100" s="32"/>
      <c r="P100" s="32"/>
    </row>
    <row r="101" spans="1:16" s="9" customFormat="1" ht="8.25" customHeight="1" x14ac:dyDescent="0.2">
      <c r="A101" s="24"/>
      <c r="B101" s="21" t="s">
        <v>40</v>
      </c>
      <c r="C101" s="15">
        <f t="shared" si="4"/>
        <v>21400.978999999999</v>
      </c>
      <c r="D101" s="11">
        <v>0</v>
      </c>
      <c r="E101" s="11">
        <v>10012.973</v>
      </c>
      <c r="F101" s="11">
        <f t="shared" si="5"/>
        <v>0</v>
      </c>
      <c r="G101" s="11">
        <v>0</v>
      </c>
      <c r="H101" s="11">
        <v>0</v>
      </c>
      <c r="I101" s="11">
        <v>0</v>
      </c>
      <c r="J101" s="11">
        <v>11388.006000000001</v>
      </c>
      <c r="K101" s="11">
        <v>0</v>
      </c>
      <c r="L101" s="11">
        <v>0</v>
      </c>
      <c r="M101" s="11">
        <v>0</v>
      </c>
      <c r="N101" s="11">
        <v>0</v>
      </c>
      <c r="O101" s="32"/>
      <c r="P101" s="32"/>
    </row>
    <row r="102" spans="1:16" s="9" customFormat="1" ht="8.25" customHeight="1" x14ac:dyDescent="0.2">
      <c r="A102" s="20" t="s">
        <v>38</v>
      </c>
      <c r="B102" s="25"/>
      <c r="C102" s="15">
        <f t="shared" si="4"/>
        <v>2508726.3549999995</v>
      </c>
      <c r="D102" s="11">
        <v>0</v>
      </c>
      <c r="E102" s="11">
        <v>256081.902</v>
      </c>
      <c r="F102" s="11">
        <f t="shared" si="5"/>
        <v>36544.983999999997</v>
      </c>
      <c r="G102" s="11">
        <v>36544.983999999997</v>
      </c>
      <c r="H102" s="11"/>
      <c r="I102" s="11">
        <v>0</v>
      </c>
      <c r="J102" s="11">
        <v>2216099.4689999996</v>
      </c>
      <c r="K102" s="11">
        <v>0</v>
      </c>
      <c r="L102" s="11">
        <v>0</v>
      </c>
      <c r="M102" s="11">
        <v>0</v>
      </c>
      <c r="N102" s="11">
        <v>0</v>
      </c>
      <c r="O102" s="32"/>
      <c r="P102" s="32"/>
    </row>
    <row r="103" spans="1:16" s="9" customFormat="1" ht="8.25" customHeight="1" x14ac:dyDescent="0.2">
      <c r="A103" s="24"/>
      <c r="B103" s="21" t="s">
        <v>39</v>
      </c>
      <c r="C103" s="15">
        <f t="shared" si="4"/>
        <v>2506195.8309999998</v>
      </c>
      <c r="D103" s="11">
        <v>0</v>
      </c>
      <c r="E103" s="11">
        <v>255617.90199999997</v>
      </c>
      <c r="F103" s="11">
        <f t="shared" si="5"/>
        <v>36544.983999999997</v>
      </c>
      <c r="G103" s="11">
        <v>36544.983999999997</v>
      </c>
      <c r="H103" s="11"/>
      <c r="I103" s="11">
        <v>0</v>
      </c>
      <c r="J103" s="11">
        <v>2214032.9449999998</v>
      </c>
      <c r="K103" s="11">
        <v>0</v>
      </c>
      <c r="L103" s="11">
        <v>0</v>
      </c>
      <c r="M103" s="11">
        <v>0</v>
      </c>
      <c r="N103" s="11">
        <v>0</v>
      </c>
      <c r="O103" s="32"/>
      <c r="P103" s="32"/>
    </row>
    <row r="104" spans="1:16" s="9" customFormat="1" ht="8.25" customHeight="1" x14ac:dyDescent="0.2">
      <c r="A104" s="24"/>
      <c r="B104" s="21" t="s">
        <v>40</v>
      </c>
      <c r="C104" s="15">
        <f t="shared" si="4"/>
        <v>2530.5240000000003</v>
      </c>
      <c r="D104" s="11">
        <v>0</v>
      </c>
      <c r="E104" s="11">
        <v>464</v>
      </c>
      <c r="F104" s="11">
        <f t="shared" si="5"/>
        <v>0</v>
      </c>
      <c r="G104" s="11">
        <v>0</v>
      </c>
      <c r="H104" s="11">
        <v>0</v>
      </c>
      <c r="I104" s="11">
        <v>0</v>
      </c>
      <c r="J104" s="11">
        <v>2066.5240000000003</v>
      </c>
      <c r="K104" s="11">
        <v>0</v>
      </c>
      <c r="L104" s="11">
        <v>0</v>
      </c>
      <c r="M104" s="11">
        <v>0</v>
      </c>
      <c r="N104" s="11">
        <v>0</v>
      </c>
      <c r="O104" s="32"/>
      <c r="P104" s="32"/>
    </row>
    <row r="105" spans="1:16" s="9" customFormat="1" ht="12" customHeight="1" x14ac:dyDescent="0.2">
      <c r="A105" s="20" t="s">
        <v>42</v>
      </c>
      <c r="B105" s="25"/>
      <c r="C105" s="15">
        <f t="shared" si="4"/>
        <v>52.2</v>
      </c>
      <c r="D105" s="11">
        <v>0</v>
      </c>
      <c r="E105" s="11">
        <v>0</v>
      </c>
      <c r="F105" s="11">
        <f t="shared" si="5"/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52.2</v>
      </c>
      <c r="O105" s="32"/>
      <c r="P105" s="32"/>
    </row>
    <row r="106" spans="1:16" s="9" customFormat="1" ht="8.25" customHeight="1" x14ac:dyDescent="0.2">
      <c r="A106" s="24"/>
      <c r="B106" s="21" t="s">
        <v>39</v>
      </c>
      <c r="C106" s="15">
        <f t="shared" si="4"/>
        <v>0</v>
      </c>
      <c r="D106" s="11">
        <v>0</v>
      </c>
      <c r="E106" s="11">
        <v>0</v>
      </c>
      <c r="F106" s="11">
        <f t="shared" si="5"/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32"/>
      <c r="P106" s="32"/>
    </row>
    <row r="107" spans="1:16" s="9" customFormat="1" ht="8.25" customHeight="1" x14ac:dyDescent="0.2">
      <c r="A107" s="24"/>
      <c r="B107" s="21" t="s">
        <v>40</v>
      </c>
      <c r="C107" s="15">
        <f t="shared" si="4"/>
        <v>52.2</v>
      </c>
      <c r="D107" s="11">
        <v>0</v>
      </c>
      <c r="E107" s="11">
        <v>0</v>
      </c>
      <c r="F107" s="11">
        <f t="shared" si="5"/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52.2</v>
      </c>
      <c r="O107" s="32"/>
      <c r="P107" s="32"/>
    </row>
    <row r="108" spans="1:16" s="9" customFormat="1" ht="18.75" customHeight="1" x14ac:dyDescent="0.2">
      <c r="A108" s="35" t="s">
        <v>43</v>
      </c>
      <c r="B108" s="36"/>
      <c r="C108" s="15">
        <f t="shared" si="4"/>
        <v>5270314.2420000006</v>
      </c>
      <c r="D108" s="11">
        <v>919858.40800000005</v>
      </c>
      <c r="E108" s="11">
        <v>4350455.8340000007</v>
      </c>
      <c r="F108" s="11">
        <f t="shared" si="5"/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32"/>
      <c r="P108" s="32"/>
    </row>
    <row r="109" spans="1:16" s="9" customFormat="1" ht="8.25" customHeight="1" x14ac:dyDescent="0.2">
      <c r="A109" s="24"/>
      <c r="B109" s="21" t="s">
        <v>39</v>
      </c>
      <c r="C109" s="15">
        <f t="shared" si="4"/>
        <v>5270314.2420000006</v>
      </c>
      <c r="D109" s="11">
        <v>919858.40800000005</v>
      </c>
      <c r="E109" s="11">
        <v>4350455.8340000007</v>
      </c>
      <c r="F109" s="11">
        <f t="shared" si="5"/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32"/>
      <c r="P109" s="32"/>
    </row>
    <row r="110" spans="1:16" s="9" customFormat="1" ht="8.25" customHeight="1" x14ac:dyDescent="0.2">
      <c r="A110" s="26"/>
      <c r="B110" s="23" t="s">
        <v>40</v>
      </c>
      <c r="C110" s="1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32"/>
      <c r="P110" s="32"/>
    </row>
    <row r="111" spans="1:16" ht="9" customHeight="1" x14ac:dyDescent="0.2">
      <c r="A111" s="6" t="s">
        <v>5</v>
      </c>
      <c r="B111" s="6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6" ht="9" customHeight="1" x14ac:dyDescent="0.2">
      <c r="A112" s="6" t="s">
        <v>6</v>
      </c>
      <c r="B112" s="6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2" ht="9" customHeight="1" x14ac:dyDescent="0.2">
      <c r="A113" s="3"/>
      <c r="B113" s="3"/>
    </row>
  </sheetData>
  <mergeCells count="13">
    <mergeCell ref="A108:B108"/>
    <mergeCell ref="D4:D5"/>
    <mergeCell ref="E4:E5"/>
    <mergeCell ref="F4:H4"/>
    <mergeCell ref="I4:I5"/>
    <mergeCell ref="C3:C5"/>
    <mergeCell ref="A3:B5"/>
    <mergeCell ref="D3:N3"/>
    <mergeCell ref="J4:J5"/>
    <mergeCell ref="K4:K5"/>
    <mergeCell ref="L4:L5"/>
    <mergeCell ref="M4:M5"/>
    <mergeCell ref="N4:N5"/>
  </mergeCells>
  <pageMargins left="0.78740157480314965" right="1.5748031496062993" top="0.98425196850393704" bottom="0.98425196850393704" header="0" footer="0"/>
  <pageSetup paperSize="11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P625-627</vt:lpstr>
      <vt:lpstr>'P625-627'!Área_de_impresión</vt:lpstr>
      <vt:lpstr>'P625-627'!Títulos_a_imprimir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carlos_lopezz</dc:creator>
  <cp:lastModifiedBy>maria_guerrero</cp:lastModifiedBy>
  <cp:lastPrinted>2014-08-08T22:01:01Z</cp:lastPrinted>
  <dcterms:created xsi:type="dcterms:W3CDTF">2009-08-31T16:23:16Z</dcterms:created>
  <dcterms:modified xsi:type="dcterms:W3CDTF">2014-08-20T17:00:37Z</dcterms:modified>
</cp:coreProperties>
</file>