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5580" windowWidth="19170" windowHeight="5625" tabRatio="463"/>
  </bookViews>
  <sheets>
    <sheet name="CONCLUYE" sheetId="22" r:id="rId1"/>
  </sheets>
  <definedNames>
    <definedName name="_Fill" hidden="1">#REF!</definedName>
    <definedName name="A_impresión_IM">#REF!</definedName>
    <definedName name="_xlnm.Print_Area" localSheetId="0">CONCLUYE!$B$2:$Z$58</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45621"/>
</workbook>
</file>

<file path=xl/calcChain.xml><?xml version="1.0" encoding="utf-8"?>
<calcChain xmlns="http://schemas.openxmlformats.org/spreadsheetml/2006/main">
  <c r="S46" i="22" l="1"/>
  <c r="K13" i="22" l="1"/>
  <c r="Z46" i="22" l="1"/>
  <c r="Y46" i="22"/>
  <c r="Z45" i="22"/>
  <c r="Y45" i="22"/>
  <c r="Z44" i="22"/>
  <c r="Y44" i="22"/>
  <c r="Z43" i="22"/>
  <c r="Y43" i="22"/>
  <c r="Z42" i="22"/>
  <c r="Y42" i="22"/>
  <c r="Z41" i="22"/>
  <c r="Y41" i="22"/>
  <c r="Z40" i="22"/>
  <c r="Y40" i="22"/>
  <c r="Z39" i="22"/>
  <c r="Y39" i="22"/>
  <c r="Z38" i="22"/>
  <c r="Y38" i="22"/>
  <c r="Z37" i="22"/>
  <c r="Y37" i="22"/>
  <c r="Z36" i="22"/>
  <c r="Y36" i="22"/>
  <c r="Z35" i="22"/>
  <c r="Y35" i="22"/>
  <c r="Z34" i="22"/>
  <c r="Y34" i="22"/>
  <c r="Z33" i="22"/>
  <c r="Y33" i="22"/>
  <c r="Z32" i="22"/>
  <c r="Y32" i="22"/>
  <c r="Z31" i="22"/>
  <c r="Y31" i="22"/>
  <c r="Z30" i="22"/>
  <c r="Y30" i="22"/>
  <c r="Z29" i="22"/>
  <c r="Y29" i="22"/>
  <c r="Z28" i="22"/>
  <c r="Y28" i="22"/>
  <c r="Z27" i="22"/>
  <c r="Y27" i="22"/>
  <c r="Z26" i="22"/>
  <c r="Y26" i="22"/>
  <c r="Z25" i="22"/>
  <c r="Y25" i="22"/>
  <c r="Z24" i="22"/>
  <c r="Y24" i="22"/>
  <c r="Y23" i="22"/>
  <c r="Z22" i="22"/>
  <c r="Y22" i="22"/>
  <c r="Z21" i="22"/>
  <c r="Y21" i="22"/>
  <c r="Z20" i="22"/>
  <c r="Y20" i="22"/>
  <c r="Z19" i="22"/>
  <c r="Y19" i="22"/>
  <c r="Z18" i="22"/>
  <c r="Y18" i="22"/>
  <c r="Z17" i="22"/>
  <c r="Y17" i="22"/>
  <c r="Z16" i="22"/>
  <c r="Y16" i="22"/>
  <c r="Z15" i="22"/>
  <c r="Y15" i="22"/>
  <c r="X13" i="22"/>
  <c r="W13" i="22"/>
  <c r="V13" i="22"/>
  <c r="U13" i="22"/>
  <c r="Z13" i="22" l="1"/>
  <c r="Y13" i="22"/>
  <c r="T46" i="22"/>
  <c r="N46" i="22"/>
  <c r="M46" i="22"/>
  <c r="T45" i="22"/>
  <c r="S45" i="22"/>
  <c r="N45" i="22"/>
  <c r="M45" i="22"/>
  <c r="T44" i="22"/>
  <c r="N44" i="22"/>
  <c r="M44" i="22"/>
  <c r="T43" i="22"/>
  <c r="N43" i="22"/>
  <c r="M43" i="22"/>
  <c r="T42" i="22"/>
  <c r="N42" i="22"/>
  <c r="M42" i="22"/>
  <c r="T41" i="22"/>
  <c r="N41" i="22"/>
  <c r="M41" i="22"/>
  <c r="T40" i="22"/>
  <c r="S40" i="22"/>
  <c r="N40" i="22"/>
  <c r="M40" i="22"/>
  <c r="T39" i="22"/>
  <c r="N39" i="22"/>
  <c r="M39" i="22"/>
  <c r="T38" i="22"/>
  <c r="N38" i="22"/>
  <c r="M38" i="22"/>
  <c r="T37" i="22"/>
  <c r="N37" i="22"/>
  <c r="M37" i="22"/>
  <c r="T36" i="22"/>
  <c r="N36" i="22"/>
  <c r="M36" i="22"/>
  <c r="T35" i="22"/>
  <c r="S35" i="22"/>
  <c r="N35" i="22"/>
  <c r="M35" i="22"/>
  <c r="T34" i="22"/>
  <c r="N34" i="22"/>
  <c r="M34" i="22"/>
  <c r="T33" i="22"/>
  <c r="N33" i="22"/>
  <c r="M33" i="22"/>
  <c r="T32" i="22"/>
  <c r="S32" i="22"/>
  <c r="N32" i="22"/>
  <c r="M32" i="22"/>
  <c r="T31" i="22"/>
  <c r="N31" i="22"/>
  <c r="M31" i="22"/>
  <c r="T30" i="22"/>
  <c r="S30" i="22"/>
  <c r="N30" i="22"/>
  <c r="M30" i="22"/>
  <c r="T29" i="22"/>
  <c r="S29" i="22"/>
  <c r="N29" i="22"/>
  <c r="M29" i="22"/>
  <c r="T28" i="22"/>
  <c r="S28" i="22"/>
  <c r="N28" i="22"/>
  <c r="M28" i="22"/>
  <c r="T27" i="22"/>
  <c r="S27" i="22"/>
  <c r="N27" i="22"/>
  <c r="M27" i="22"/>
  <c r="T26" i="22"/>
  <c r="S26" i="22"/>
  <c r="N26" i="22"/>
  <c r="M26" i="22"/>
  <c r="T25" i="22"/>
  <c r="N25" i="22"/>
  <c r="M25" i="22"/>
  <c r="T24" i="22"/>
  <c r="N24" i="22"/>
  <c r="M24" i="22"/>
  <c r="S23" i="22"/>
  <c r="M23" i="22"/>
  <c r="T22" i="22"/>
  <c r="N22" i="22"/>
  <c r="M22" i="22"/>
  <c r="T21" i="22"/>
  <c r="S21" i="22"/>
  <c r="N21" i="22"/>
  <c r="M21" i="22"/>
  <c r="T20" i="22"/>
  <c r="S20" i="22"/>
  <c r="N20" i="22"/>
  <c r="M20" i="22"/>
  <c r="T19" i="22"/>
  <c r="N19" i="22"/>
  <c r="M19" i="22"/>
  <c r="T18" i="22"/>
  <c r="N18" i="22"/>
  <c r="M18" i="22"/>
  <c r="T17" i="22"/>
  <c r="N17" i="22"/>
  <c r="M17" i="22"/>
  <c r="T16" i="22"/>
  <c r="S16" i="22"/>
  <c r="N16" i="22"/>
  <c r="M16" i="22"/>
  <c r="T15" i="22"/>
  <c r="S15" i="22"/>
  <c r="N15" i="22"/>
  <c r="M15" i="22"/>
  <c r="R13" i="22"/>
  <c r="Q13" i="22"/>
  <c r="S13" i="22" s="1"/>
  <c r="P13" i="22"/>
  <c r="O13" i="22"/>
  <c r="L13" i="22"/>
  <c r="J13" i="22"/>
  <c r="I13" i="22"/>
  <c r="M13" i="22" s="1"/>
  <c r="N13" i="22" l="1"/>
  <c r="T13" i="22"/>
  <c r="F22" i="22"/>
  <c r="E22" i="22"/>
  <c r="E20" i="22"/>
  <c r="E18" i="22"/>
  <c r="E16" i="22"/>
  <c r="E15" i="22"/>
  <c r="F16" i="22"/>
  <c r="E17" i="22"/>
  <c r="F17" i="22"/>
  <c r="F18" i="22"/>
  <c r="E19" i="22"/>
  <c r="F19" i="22"/>
  <c r="F20" i="22"/>
  <c r="E21" i="22"/>
  <c r="F21" i="22"/>
  <c r="E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E46" i="22"/>
  <c r="F46" i="22"/>
  <c r="C15" i="22"/>
  <c r="C16" i="22"/>
  <c r="D15" i="22"/>
  <c r="C17" i="22"/>
  <c r="D16" i="22"/>
  <c r="C18" i="22"/>
  <c r="D17" i="22"/>
  <c r="C19" i="22"/>
  <c r="D18" i="22"/>
  <c r="C20" i="22"/>
  <c r="D19" i="22"/>
  <c r="C21" i="22"/>
  <c r="D20" i="22"/>
  <c r="C22" i="22"/>
  <c r="D21" i="22"/>
  <c r="C23" i="22"/>
  <c r="D22" i="22"/>
  <c r="C24" i="22"/>
  <c r="C25" i="22"/>
  <c r="D24" i="22"/>
  <c r="C26" i="22"/>
  <c r="D25" i="22"/>
  <c r="C27" i="22"/>
  <c r="D26" i="22"/>
  <c r="C28" i="22"/>
  <c r="D27" i="22"/>
  <c r="C29" i="22"/>
  <c r="D28" i="22"/>
  <c r="C30" i="22"/>
  <c r="D29" i="22"/>
  <c r="C31" i="22"/>
  <c r="D30" i="22"/>
  <c r="C32" i="22"/>
  <c r="D31" i="22"/>
  <c r="C33" i="22"/>
  <c r="D32" i="22"/>
  <c r="C34" i="22"/>
  <c r="D33" i="22"/>
  <c r="C35" i="22"/>
  <c r="D34" i="22"/>
  <c r="C36" i="22"/>
  <c r="D35" i="22"/>
  <c r="C37" i="22"/>
  <c r="D36" i="22"/>
  <c r="C38" i="22"/>
  <c r="D37" i="22"/>
  <c r="C39" i="22"/>
  <c r="D38" i="22"/>
  <c r="C40" i="22"/>
  <c r="D39" i="22"/>
  <c r="C41" i="22"/>
  <c r="D40" i="22"/>
  <c r="C42" i="22"/>
  <c r="D41" i="22"/>
  <c r="C43" i="22"/>
  <c r="D42" i="22"/>
  <c r="H42" i="22" s="1"/>
  <c r="C44" i="22"/>
  <c r="D43" i="22"/>
  <c r="C45" i="22"/>
  <c r="D44" i="22"/>
  <c r="C46" i="22"/>
  <c r="D45" i="22"/>
  <c r="D46" i="22"/>
  <c r="G20" i="22" l="1"/>
  <c r="H18" i="22"/>
  <c r="G15" i="22"/>
  <c r="G33" i="22"/>
  <c r="G23" i="22"/>
  <c r="G19" i="22"/>
  <c r="H46" i="22"/>
  <c r="G37" i="22"/>
  <c r="H28" i="22"/>
  <c r="G21" i="22"/>
  <c r="H17" i="22"/>
  <c r="H44" i="22"/>
  <c r="H40" i="22"/>
  <c r="H34" i="22"/>
  <c r="H30" i="22"/>
  <c r="G25" i="22"/>
  <c r="H45" i="22"/>
  <c r="H43" i="22"/>
  <c r="H41" i="22"/>
  <c r="H39" i="22"/>
  <c r="H35" i="22"/>
  <c r="H31" i="22"/>
  <c r="H29" i="22"/>
  <c r="H27" i="22"/>
  <c r="G22" i="22"/>
  <c r="H16" i="22"/>
  <c r="D13" i="22"/>
  <c r="G24" i="22"/>
  <c r="E13" i="22"/>
  <c r="G44" i="22"/>
  <c r="G42" i="22"/>
  <c r="G40" i="22"/>
  <c r="G38" i="22"/>
  <c r="G36" i="22"/>
  <c r="G34" i="22"/>
  <c r="G32" i="22"/>
  <c r="G30" i="22"/>
  <c r="G28" i="22"/>
  <c r="G26" i="22"/>
  <c r="F15" i="22"/>
  <c r="C13" i="22"/>
  <c r="H20" i="22"/>
  <c r="H19" i="22"/>
  <c r="G18" i="22"/>
  <c r="G46" i="22"/>
  <c r="G45" i="22"/>
  <c r="G43" i="22"/>
  <c r="G41" i="22"/>
  <c r="G39" i="22"/>
  <c r="H38" i="22"/>
  <c r="H37" i="22"/>
  <c r="H36" i="22"/>
  <c r="G35" i="22"/>
  <c r="H33" i="22"/>
  <c r="H32" i="22"/>
  <c r="G31" i="22"/>
  <c r="G29" i="22"/>
  <c r="G27" i="22"/>
  <c r="H26" i="22"/>
  <c r="H25" i="22"/>
  <c r="H24" i="22"/>
  <c r="H21" i="22"/>
  <c r="G17" i="22"/>
  <c r="G16" i="22"/>
  <c r="H22" i="22"/>
  <c r="H15" i="22" l="1"/>
  <c r="F13" i="22"/>
  <c r="H13" i="22" s="1"/>
  <c r="G13" i="22"/>
</calcChain>
</file>

<file path=xl/sharedStrings.xml><?xml version="1.0" encoding="utf-8"?>
<sst xmlns="http://schemas.openxmlformats.org/spreadsheetml/2006/main" count="95" uniqueCount="57">
  <si>
    <t xml:space="preserve"> Total</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</si>
  <si>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</si>
  <si>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</si>
  <si>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</si>
  <si>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</si>
  <si>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</si>
  <si>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</si>
  <si>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</si>
  <si>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</si>
  <si>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Distrito Federal</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</si>
  <si>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</si>
  <si>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</si>
  <si>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</si>
  <si>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</si>
  <si>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</si>
  <si>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</si>
  <si>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</si>
  <si>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</si>
  <si>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</si>
  <si>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</si>
  <si>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</si>
  <si>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</si>
  <si>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</si>
  <si>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</si>
  <si>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</si>
  <si>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</si>
  <si>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</si>
  <si>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</si>
  <si>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</si>
  <si>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</si>
  <si>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</si>
  <si>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</si>
  <si>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</si>
  <si>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Municipios</t>
  </si>
  <si>
    <t>Ingresos netos
(Millones de pesos)</t>
  </si>
  <si>
    <t>Ingresos propios 
(Millones de pesos)</t>
  </si>
  <si>
    <t>2/ Considera los impuestos, derechos, productos, aprovechamientos y contribuciones de mejoras.</t>
  </si>
  <si>
    <t>Entidad 
Federativa</t>
  </si>
  <si>
    <t xml:space="preserve">n.a.     </t>
  </si>
  <si>
    <t>Fuente: Instituto Nacional de Estadística y Geografía.</t>
  </si>
  <si>
    <t>Entidad federativa</t>
  </si>
  <si>
    <t>Ingresos propios / Ingresos netos
(Porcentajes)</t>
  </si>
  <si>
    <t>n.a.</t>
  </si>
  <si>
    <t>Ingresos netos y propios de las entidades federativas y municipios</t>
  </si>
  <si>
    <t>Ing. propios/Ing. netos  
(Porcentajes)</t>
  </si>
  <si>
    <t xml:space="preserve">3/ Incluye ingresos propios, participaciones federales, aportaciones federales, otros ingresos  por cuenta de terceros y financiamientos. </t>
  </si>
  <si>
    <t>4/ Incluye ingresos propios, participaciones federales, aportaciones federales y estatales, otros ingresos  por cuenta de terceros y financiamientos.</t>
  </si>
  <si>
    <t xml:space="preserve">n.a.   </t>
  </si>
  <si>
    <t xml:space="preserve">      con la Federación, en los cuales se estipulan los  porcentajes de  participación  que perciben. Conforme a lo anterior, la agregación de los datos de los niveles de  gobierno puede originar duplicidades de recursos captados o aplicados, en función de </t>
  </si>
  <si>
    <t xml:space="preserve">      planeación, las necesidades de la población, así como sus límites geográficos y políticos. Para el caso de los ingresos, los dos niveles de gobierno únicamente se vinculan a través de los Convenios de Coordinación Fiscal establecidos entre ellos y/o </t>
  </si>
  <si>
    <t>(Continúa)</t>
  </si>
  <si>
    <r>
      <t xml:space="preserve">1/ Las Estadísticas de Finanzas Públicas Estatales y Municipales (EFIPEM) </t>
    </r>
    <r>
      <rPr>
        <b/>
        <sz val="5.5"/>
        <rFont val="Soberana Sans Light"/>
        <family val="3"/>
      </rPr>
      <t xml:space="preserve"> </t>
    </r>
    <r>
      <rPr>
        <sz val="5.5"/>
        <rFont val="Soberana Sans Light"/>
        <family val="3"/>
      </rPr>
      <t>comprenden los niveles de  Gobierno Estatal, Municipal, Distrito Federal y las 16 Delegaciones Políticas, distinguiendo las particularidades que tienen de acuerdo con su estruc-</t>
    </r>
  </si>
  <si>
    <t xml:space="preserve">      tura  política y su marco jurídico fiscal.  Por lo  tanto,  no se considera acumulativo  ninguno de esos niveles de gobierno entre sí. Las entidades federativas y los municipios son autónomos en la ejecución de su gasto, considerando sus procesos de</t>
  </si>
  <si>
    <t xml:space="preserve">      y actualizadas por la dependencia responsable.</t>
  </si>
  <si>
    <t xml:space="preserve">      los Convenios de Coordinación Fiscal suscritos entre ellos, mismos que no pueden  ser  excluidos, salvo  que se realice el análisis particular de cada una de las Cuentas Públicas  que sirven de insumo para la generación de la EFIPEM. Cifras revisadas</t>
  </si>
  <si>
    <t>n.d. No aplica.</t>
  </si>
  <si>
    <t xml:space="preserve">n.a.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</si>
</sst>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General_)"/>
    <numFmt numFmtId="165" formatCode="#\ ##0.0"/>
    <numFmt numFmtId="166" formatCode="#\ ##0.0__"/>
    <numFmt numFmtId="167" formatCode="_-[$€-2]* #,##0.00_-;\-[$€-2]* #,##0.00_-;_-[$€-2]* &quot;-&quot;??_-"/>
    <numFmt numFmtId="168" formatCode="#\ ##0.0____"/>
    <numFmt numFmtId="169" formatCode="0.0"/>
    <numFmt numFmtId="170" formatCode="##.#___)"/>
    <numFmt numFmtId="172" formatCode="##.#____"/>
    <numFmt numFmtId="175" formatCode="##.0___)"/>
    <numFmt numFmtId="178" formatCode="##.0____"/>
  </numFmts>
  <fonts count="39">
    <font>
      <sz val="10"/>
      <name val="Arial"/>
    </font>
    <font>
      <sz val="10"/>
      <name val="Arial"/>
      <family val="2"/>
    </font>
    <font>
      <b/>
      <sz val="10"/>
      <name val="Arial"/>
      <family val="2"/>
    </font>
    <font>
      <sz val="14"/>
      <name val="Presidencia Base"/>
      <family val="3"/>
    </font>
    <font>
      <sz val="10"/>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4"/>
      <name val="Soberana Sans Light"/>
      <family val="3"/>
    </font>
    <font>
      <sz val="10"/>
      <name val="Soberana Sans Light"/>
      <family val="3"/>
    </font>
    <font>
      <sz val="8"/>
      <name val="Soberana Sans Light"/>
      <family val="3"/>
    </font>
    <font>
      <sz val="6.5"/>
      <name val="Soberana Sans Light"/>
      <family val="3"/>
    </font>
    <font>
      <b/>
      <sz val="10"/>
      <name val="Soberana Sans Light"/>
      <family val="3"/>
    </font>
    <font>
      <sz val="6"/>
      <name val="Soberana Sans Light"/>
      <family val="3"/>
    </font>
    <font>
      <b/>
      <sz val="8.5"/>
      <name val="Soberana Sans Light"/>
      <family val="3"/>
    </font>
    <font>
      <sz val="5.5"/>
      <name val="Soberana Sans Light"/>
      <family val="3"/>
    </font>
    <font>
      <b/>
      <sz val="5.5"/>
      <name val="Soberana Sans Light"/>
      <family val="3"/>
    </font>
    <font>
      <sz val="5.5"/>
      <name val="Presidencia Fina"/>
      <family val="3"/>
    </font>
    <font>
      <sz val="5.5"/>
      <name val="Arial"/>
      <family val="2"/>
    </font>
    <font>
      <sz val="5"/>
      <name val="Soberana Sans Light"/>
      <family val="3"/>
    </font>
    <font>
      <b/>
      <sz val="5"/>
      <name val="Soberana Sans Light"/>
      <family val="3"/>
    </font>
    <font>
      <sz val="5"/>
      <color rgb="FF000000"/>
      <name val="Soberana Sans Light"/>
      <family val="3"/>
    </font>
    <font>
      <b/>
      <sz val="5"/>
      <name val="Arial"/>
      <family val="2"/>
    </font>
    <font>
      <sz val="5"/>
      <name val="Arial"/>
      <family val="2"/>
    </font>
    <font>
      <b/>
      <sz val="4.5"/>
      <name val="Soberana Sans Light"/>
      <family val="3"/>
    </font>
    <font>
      <sz val="4.5"/>
      <name val="Soberana Sans Light"/>
      <family val="3"/>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2"/>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C0C0C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23"/>
      </bottom>
      <diagonal/>
    </border>
    <border>
      <left style="thin">
        <color theme="0" tint="-0.499984740745262"/>
      </left>
      <right style="thin">
        <color theme="0" tint="-0.499984740745262"/>
      </right>
      <top/>
      <bottom style="thin">
        <color theme="0" tint="-0.499984740745262"/>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67" fontId="1" fillId="0" borderId="0" applyFont="0" applyFill="0" applyBorder="0" applyAlignment="0" applyProtection="0"/>
    <xf numFmtId="0" fontId="13" fillId="17" borderId="0" applyNumberFormat="0" applyBorder="0" applyAlignment="0" applyProtection="0"/>
    <xf numFmtId="0" fontId="14" fillId="8" borderId="0" applyNumberFormat="0" applyBorder="0" applyAlignment="0" applyProtection="0"/>
    <xf numFmtId="0" fontId="4" fillId="4" borderId="4" applyNumberFormat="0" applyFont="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5" fillId="0" borderId="9" applyNumberFormat="0" applyFill="0" applyAlignment="0" applyProtection="0"/>
  </cellStyleXfs>
  <cellXfs count="90">
    <xf numFmtId="0" fontId="0" fillId="0" borderId="0" xfId="0"/>
    <xf numFmtId="0" fontId="2" fillId="0" borderId="0" xfId="0" applyFont="1"/>
    <xf numFmtId="0" fontId="3" fillId="0" borderId="0" xfId="0" applyFont="1"/>
    <xf numFmtId="0" fontId="22" fillId="0" borderId="0" xfId="0" applyFont="1"/>
    <xf numFmtId="0" fontId="21" fillId="0" borderId="0" xfId="0" applyFont="1"/>
    <xf numFmtId="0" fontId="23" fillId="0" borderId="0" xfId="0" applyFont="1" applyAlignment="1">
      <alignment horizontal="right"/>
    </xf>
    <xf numFmtId="0" fontId="25" fillId="0" borderId="0" xfId="0" applyFont="1"/>
    <xf numFmtId="0" fontId="27" fillId="0" borderId="0" xfId="0" applyFont="1" applyFill="1" applyAlignment="1">
      <alignment horizontal="left"/>
    </xf>
    <xf numFmtId="0" fontId="28" fillId="0" borderId="0" xfId="0" applyFont="1"/>
    <xf numFmtId="164" fontId="28" fillId="0" borderId="0" xfId="0" applyNumberFormat="1" applyFont="1" applyFill="1" applyBorder="1" applyAlignment="1" applyProtection="1">
      <alignment horizontal="left" vertical="center"/>
    </xf>
    <xf numFmtId="0" fontId="30" fillId="0" borderId="0" xfId="0" applyFont="1"/>
    <xf numFmtId="0" fontId="31" fillId="0" borderId="0" xfId="0" applyFont="1"/>
    <xf numFmtId="0" fontId="24" fillId="18" borderId="10" xfId="0" applyFont="1" applyFill="1" applyBorder="1" applyAlignment="1">
      <alignment horizontal="center" vertical="center"/>
    </xf>
    <xf numFmtId="0" fontId="24" fillId="18" borderId="12" xfId="0" applyFont="1" applyFill="1" applyBorder="1"/>
    <xf numFmtId="0" fontId="24" fillId="18" borderId="10" xfId="0" applyFont="1" applyFill="1" applyBorder="1"/>
    <xf numFmtId="0" fontId="24" fillId="18" borderId="0" xfId="0" applyFont="1" applyFill="1" applyBorder="1"/>
    <xf numFmtId="166" fontId="29" fillId="18" borderId="0" xfId="0" applyNumberFormat="1" applyFont="1" applyFill="1" applyBorder="1" applyAlignment="1">
      <alignment vertical="center"/>
    </xf>
    <xf numFmtId="165" fontId="29" fillId="18" borderId="0" xfId="0" applyNumberFormat="1" applyFont="1" applyFill="1" applyBorder="1" applyAlignment="1">
      <alignment vertical="center"/>
    </xf>
    <xf numFmtId="168" fontId="29" fillId="18" borderId="0" xfId="0" applyNumberFormat="1" applyFont="1" applyFill="1" applyBorder="1" applyAlignment="1">
      <alignment vertical="center"/>
    </xf>
    <xf numFmtId="0" fontId="29" fillId="18" borderId="0" xfId="0" applyFont="1" applyFill="1" applyBorder="1" applyAlignment="1"/>
    <xf numFmtId="0" fontId="29" fillId="18" borderId="0" xfId="0" applyFont="1" applyFill="1" applyBorder="1"/>
    <xf numFmtId="166" fontId="28" fillId="18" borderId="0" xfId="0" applyNumberFormat="1" applyFont="1" applyFill="1" applyBorder="1" applyAlignment="1">
      <alignment vertical="center"/>
    </xf>
    <xf numFmtId="165" fontId="28" fillId="18" borderId="0" xfId="0" applyNumberFormat="1" applyFont="1" applyFill="1" applyBorder="1" applyAlignment="1">
      <alignment vertical="center"/>
    </xf>
    <xf numFmtId="168" fontId="28" fillId="18" borderId="0" xfId="0" applyNumberFormat="1" applyFont="1" applyFill="1" applyBorder="1" applyAlignment="1">
      <alignment vertical="center"/>
    </xf>
    <xf numFmtId="165" fontId="28" fillId="18" borderId="0" xfId="0" applyNumberFormat="1" applyFont="1" applyFill="1" applyBorder="1" applyAlignment="1">
      <alignment horizontal="right" vertical="center"/>
    </xf>
    <xf numFmtId="166" fontId="28" fillId="18" borderId="18" xfId="0" applyNumberFormat="1" applyFont="1" applyFill="1" applyBorder="1" applyAlignment="1">
      <alignment vertical="center"/>
    </xf>
    <xf numFmtId="0" fontId="22" fillId="19" borderId="24" xfId="0" applyFont="1" applyFill="1" applyBorder="1"/>
    <xf numFmtId="0" fontId="22" fillId="19" borderId="25" xfId="0" applyFont="1" applyFill="1" applyBorder="1"/>
    <xf numFmtId="0" fontId="26" fillId="0" borderId="0" xfId="0" applyFont="1" applyAlignment="1">
      <alignment horizontal="right"/>
    </xf>
    <xf numFmtId="0" fontId="28" fillId="0" borderId="0" xfId="0" applyFont="1" applyAlignment="1">
      <alignment vertical="center"/>
    </xf>
    <xf numFmtId="0" fontId="34" fillId="0" borderId="0" xfId="0" applyFont="1" applyAlignment="1">
      <alignment horizontal="left" readingOrder="1"/>
    </xf>
    <xf numFmtId="0" fontId="35" fillId="0" borderId="0" xfId="0" applyFont="1"/>
    <xf numFmtId="164" fontId="33" fillId="18" borderId="10" xfId="0" applyNumberFormat="1" applyFont="1" applyFill="1" applyBorder="1" applyAlignment="1" applyProtection="1">
      <alignment vertical="center"/>
    </xf>
    <xf numFmtId="0" fontId="36" fillId="0" borderId="0" xfId="0" applyFont="1"/>
    <xf numFmtId="164" fontId="32" fillId="18" borderId="10" xfId="0" applyNumberFormat="1" applyFont="1" applyFill="1" applyBorder="1" applyAlignment="1" applyProtection="1">
      <alignment vertical="center"/>
    </xf>
    <xf numFmtId="0" fontId="32" fillId="0" borderId="0" xfId="0" applyFont="1" applyAlignment="1">
      <alignment wrapText="1"/>
    </xf>
    <xf numFmtId="166" fontId="37" fillId="19" borderId="25" xfId="0" applyNumberFormat="1" applyFont="1" applyFill="1" applyBorder="1" applyAlignment="1">
      <alignment horizontal="right" vertical="center"/>
    </xf>
    <xf numFmtId="0" fontId="37" fillId="19" borderId="25" xfId="0" applyFont="1" applyFill="1" applyBorder="1" applyAlignment="1">
      <alignment horizontal="right"/>
    </xf>
    <xf numFmtId="166" fontId="38" fillId="19" borderId="25" xfId="0" applyNumberFormat="1" applyFont="1" applyFill="1" applyBorder="1" applyAlignment="1">
      <alignment horizontal="right" vertical="center"/>
    </xf>
    <xf numFmtId="164" fontId="32" fillId="18" borderId="16" xfId="0" applyNumberFormat="1" applyFont="1" applyFill="1" applyBorder="1" applyAlignment="1" applyProtection="1">
      <alignment vertical="center"/>
    </xf>
    <xf numFmtId="165" fontId="28" fillId="18" borderId="18" xfId="0" applyNumberFormat="1" applyFont="1" applyFill="1" applyBorder="1" applyAlignment="1">
      <alignment vertical="center"/>
    </xf>
    <xf numFmtId="168" fontId="28" fillId="18" borderId="18" xfId="0" applyNumberFormat="1" applyFont="1" applyFill="1" applyBorder="1" applyAlignment="1">
      <alignment vertical="center"/>
    </xf>
    <xf numFmtId="166" fontId="38" fillId="19" borderId="26" xfId="0" applyNumberFormat="1" applyFont="1" applyFill="1" applyBorder="1" applyAlignment="1">
      <alignment horizontal="right" vertical="center"/>
    </xf>
    <xf numFmtId="166" fontId="38" fillId="19" borderId="27" xfId="0" applyNumberFormat="1" applyFont="1" applyFill="1" applyBorder="1" applyAlignment="1">
      <alignment horizontal="right" vertical="center"/>
    </xf>
    <xf numFmtId="169" fontId="38" fillId="19" borderId="25" xfId="0" applyNumberFormat="1" applyFont="1" applyFill="1" applyBorder="1" applyAlignment="1">
      <alignment horizontal="right" vertical="center"/>
    </xf>
    <xf numFmtId="169" fontId="38" fillId="19" borderId="26" xfId="0" applyNumberFormat="1" applyFont="1" applyFill="1" applyBorder="1" applyAlignment="1">
      <alignment horizontal="right" vertical="center"/>
    </xf>
    <xf numFmtId="164" fontId="28" fillId="18" borderId="22" xfId="0" quotePrefix="1" applyNumberFormat="1" applyFont="1" applyFill="1" applyBorder="1" applyAlignment="1" applyProtection="1">
      <alignment horizontal="center" vertical="center"/>
    </xf>
    <xf numFmtId="164" fontId="28" fillId="18" borderId="23" xfId="0" quotePrefix="1" applyNumberFormat="1" applyFont="1" applyFill="1" applyBorder="1" applyAlignment="1" applyProtection="1">
      <alignment horizontal="center" vertical="center"/>
    </xf>
    <xf numFmtId="164" fontId="28" fillId="18" borderId="21" xfId="0" quotePrefix="1" applyNumberFormat="1" applyFont="1" applyFill="1" applyBorder="1" applyAlignment="1" applyProtection="1">
      <alignment horizontal="center" vertical="center"/>
    </xf>
    <xf numFmtId="164" fontId="28" fillId="18" borderId="11" xfId="0" quotePrefix="1" applyNumberFormat="1" applyFont="1" applyFill="1" applyBorder="1" applyAlignment="1" applyProtection="1">
      <alignment horizontal="center" vertical="center" wrapText="1"/>
    </xf>
    <xf numFmtId="164" fontId="28" fillId="18" borderId="13" xfId="0" quotePrefix="1" applyNumberFormat="1" applyFont="1" applyFill="1" applyBorder="1" applyAlignment="1" applyProtection="1">
      <alignment horizontal="center" vertical="center" wrapText="1"/>
    </xf>
    <xf numFmtId="164" fontId="28" fillId="18" borderId="14" xfId="0" quotePrefix="1" applyNumberFormat="1" applyFont="1" applyFill="1" applyBorder="1" applyAlignment="1" applyProtection="1">
      <alignment horizontal="center" vertical="center" wrapText="1"/>
    </xf>
    <xf numFmtId="164" fontId="28" fillId="18" borderId="15" xfId="0" quotePrefix="1" applyNumberFormat="1" applyFont="1" applyFill="1" applyBorder="1" applyAlignment="1" applyProtection="1">
      <alignment horizontal="center" vertical="center" wrapText="1"/>
    </xf>
    <xf numFmtId="164" fontId="28" fillId="18" borderId="17" xfId="0" quotePrefix="1" applyNumberFormat="1" applyFont="1" applyFill="1" applyBorder="1" applyAlignment="1" applyProtection="1">
      <alignment horizontal="center" vertical="center" wrapText="1"/>
    </xf>
    <xf numFmtId="164" fontId="28" fillId="18" borderId="19" xfId="0" quotePrefix="1" applyNumberFormat="1" applyFont="1" applyFill="1" applyBorder="1" applyAlignment="1" applyProtection="1">
      <alignment horizontal="center" vertical="center" wrapText="1"/>
    </xf>
    <xf numFmtId="164" fontId="28" fillId="18" borderId="20" xfId="0" quotePrefix="1" applyNumberFormat="1" applyFont="1" applyFill="1" applyBorder="1" applyAlignment="1" applyProtection="1">
      <alignment horizontal="center" vertical="center" wrapText="1"/>
    </xf>
    <xf numFmtId="164" fontId="28" fillId="18" borderId="10" xfId="0" quotePrefix="1" applyNumberFormat="1" applyFont="1" applyFill="1" applyBorder="1" applyAlignment="1" applyProtection="1">
      <alignment horizontal="center" vertical="center" wrapText="1"/>
    </xf>
    <xf numFmtId="164" fontId="28" fillId="18" borderId="16" xfId="0" quotePrefix="1" applyNumberFormat="1" applyFont="1" applyFill="1" applyBorder="1" applyAlignment="1" applyProtection="1">
      <alignment horizontal="center" vertical="center" wrapText="1"/>
    </xf>
    <xf numFmtId="164" fontId="28" fillId="18" borderId="20" xfId="0" applyNumberFormat="1" applyFont="1" applyFill="1" applyBorder="1" applyAlignment="1" applyProtection="1">
      <alignment horizontal="center" vertical="center" wrapText="1"/>
    </xf>
    <xf numFmtId="164" fontId="28" fillId="18" borderId="10" xfId="0" applyNumberFormat="1" applyFont="1" applyFill="1" applyBorder="1" applyAlignment="1" applyProtection="1">
      <alignment horizontal="center" vertical="center" wrapText="1"/>
    </xf>
    <xf numFmtId="164" fontId="28" fillId="18" borderId="16" xfId="0" applyNumberFormat="1" applyFont="1" applyFill="1" applyBorder="1" applyAlignment="1" applyProtection="1">
      <alignment horizontal="center" vertical="center" wrapText="1"/>
    </xf>
    <xf numFmtId="0" fontId="26" fillId="18" borderId="20" xfId="0"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6" fillId="18" borderId="16" xfId="0" applyFont="1" applyFill="1" applyBorder="1" applyAlignment="1">
      <alignment horizontal="center" vertical="center" wrapText="1"/>
    </xf>
    <xf numFmtId="164" fontId="26" fillId="18" borderId="20" xfId="0" quotePrefix="1" applyNumberFormat="1" applyFont="1" applyFill="1" applyBorder="1" applyAlignment="1" applyProtection="1">
      <alignment horizontal="center" vertical="center" wrapText="1"/>
    </xf>
    <xf numFmtId="164" fontId="26" fillId="18" borderId="10" xfId="0" quotePrefix="1" applyNumberFormat="1" applyFont="1" applyFill="1" applyBorder="1" applyAlignment="1" applyProtection="1">
      <alignment horizontal="center" vertical="center" wrapText="1"/>
    </xf>
    <xf numFmtId="164" fontId="26" fillId="18" borderId="16" xfId="0" quotePrefix="1" applyNumberFormat="1" applyFont="1" applyFill="1" applyBorder="1" applyAlignment="1" applyProtection="1">
      <alignment horizontal="center" vertical="center" wrapText="1"/>
    </xf>
    <xf numFmtId="164" fontId="26" fillId="18" borderId="20" xfId="0" applyNumberFormat="1" applyFont="1" applyFill="1" applyBorder="1" applyAlignment="1" applyProtection="1">
      <alignment horizontal="center" vertical="center" wrapText="1"/>
    </xf>
    <xf numFmtId="164" fontId="26" fillId="18" borderId="10" xfId="0" applyNumberFormat="1" applyFont="1" applyFill="1" applyBorder="1" applyAlignment="1" applyProtection="1">
      <alignment horizontal="center" vertical="center" wrapText="1"/>
    </xf>
    <xf numFmtId="164" fontId="26" fillId="18" borderId="16" xfId="0" applyNumberFormat="1" applyFont="1" applyFill="1" applyBorder="1" applyAlignment="1" applyProtection="1">
      <alignment horizontal="center" vertical="center" wrapText="1"/>
    </xf>
    <xf numFmtId="164" fontId="26" fillId="18" borderId="11" xfId="0" quotePrefix="1" applyNumberFormat="1" applyFont="1" applyFill="1" applyBorder="1" applyAlignment="1" applyProtection="1">
      <alignment horizontal="center" vertical="center" wrapText="1"/>
    </xf>
    <xf numFmtId="164" fontId="26" fillId="18" borderId="13" xfId="0" quotePrefix="1" applyNumberFormat="1" applyFont="1" applyFill="1" applyBorder="1" applyAlignment="1" applyProtection="1">
      <alignment horizontal="center" vertical="center" wrapText="1"/>
    </xf>
    <xf numFmtId="164" fontId="26" fillId="18" borderId="14" xfId="0" quotePrefix="1" applyNumberFormat="1" applyFont="1" applyFill="1" applyBorder="1" applyAlignment="1" applyProtection="1">
      <alignment horizontal="center" vertical="center" wrapText="1"/>
    </xf>
    <xf numFmtId="164" fontId="26" fillId="18" borderId="15" xfId="0" quotePrefix="1" applyNumberFormat="1" applyFont="1" applyFill="1" applyBorder="1" applyAlignment="1" applyProtection="1">
      <alignment horizontal="center" vertical="center" wrapText="1"/>
    </xf>
    <xf numFmtId="164" fontId="26" fillId="18" borderId="17" xfId="0" quotePrefix="1" applyNumberFormat="1" applyFont="1" applyFill="1" applyBorder="1" applyAlignment="1" applyProtection="1">
      <alignment horizontal="center" vertical="center" wrapText="1"/>
    </xf>
    <xf numFmtId="164" fontId="26" fillId="18" borderId="19" xfId="0" quotePrefix="1" applyNumberFormat="1" applyFont="1" applyFill="1" applyBorder="1" applyAlignment="1" applyProtection="1">
      <alignment horizontal="center" vertical="center" wrapText="1"/>
    </xf>
    <xf numFmtId="164" fontId="26" fillId="18" borderId="22" xfId="0" quotePrefix="1" applyNumberFormat="1" applyFont="1" applyFill="1" applyBorder="1" applyAlignment="1" applyProtection="1">
      <alignment horizontal="center" vertical="center"/>
    </xf>
    <xf numFmtId="164" fontId="26" fillId="18" borderId="23" xfId="0" quotePrefix="1" applyNumberFormat="1" applyFont="1" applyFill="1" applyBorder="1" applyAlignment="1" applyProtection="1">
      <alignment horizontal="center" vertical="center"/>
    </xf>
    <xf numFmtId="164" fontId="26" fillId="18" borderId="21" xfId="0" quotePrefix="1" applyNumberFormat="1" applyFont="1" applyFill="1" applyBorder="1" applyAlignment="1" applyProtection="1">
      <alignment horizontal="center" vertical="center"/>
    </xf>
    <xf numFmtId="170" fontId="37" fillId="19" borderId="25" xfId="0" applyNumberFormat="1" applyFont="1" applyFill="1" applyBorder="1" applyAlignment="1">
      <alignment horizontal="right" vertical="center"/>
    </xf>
    <xf numFmtId="170" fontId="37" fillId="19" borderId="25" xfId="0" applyNumberFormat="1" applyFont="1" applyFill="1" applyBorder="1" applyAlignment="1">
      <alignment horizontal="right"/>
    </xf>
    <xf numFmtId="170" fontId="38" fillId="19" borderId="25" xfId="0" applyNumberFormat="1" applyFont="1" applyFill="1" applyBorder="1" applyAlignment="1">
      <alignment horizontal="right" vertical="center"/>
    </xf>
    <xf numFmtId="170" fontId="38" fillId="19" borderId="27" xfId="0" applyNumberFormat="1" applyFont="1" applyFill="1" applyBorder="1" applyAlignment="1">
      <alignment horizontal="right" vertical="center"/>
    </xf>
    <xf numFmtId="172" fontId="38" fillId="19" borderId="25" xfId="0" applyNumberFormat="1" applyFont="1" applyFill="1" applyBorder="1" applyAlignment="1">
      <alignment horizontal="right" vertical="center"/>
    </xf>
    <xf numFmtId="172" fontId="38" fillId="19" borderId="27" xfId="0" applyNumberFormat="1" applyFont="1" applyFill="1" applyBorder="1" applyAlignment="1">
      <alignment horizontal="right" vertical="center"/>
    </xf>
    <xf numFmtId="172" fontId="38" fillId="19" borderId="26" xfId="0" applyNumberFormat="1" applyFont="1" applyFill="1" applyBorder="1" applyAlignment="1">
      <alignment horizontal="right" vertical="center"/>
    </xf>
    <xf numFmtId="170" fontId="38" fillId="19" borderId="26" xfId="0" applyNumberFormat="1" applyFont="1" applyFill="1" applyBorder="1" applyAlignment="1">
      <alignment horizontal="right" vertical="center"/>
    </xf>
    <xf numFmtId="175" fontId="37" fillId="19" borderId="25" xfId="0" applyNumberFormat="1" applyFont="1" applyFill="1" applyBorder="1" applyAlignment="1">
      <alignment horizontal="right" vertical="center"/>
    </xf>
    <xf numFmtId="178" fontId="38" fillId="19" borderId="25" xfId="0" applyNumberFormat="1" applyFont="1" applyFill="1" applyBorder="1" applyAlignment="1">
      <alignment horizontal="right" vertical="center"/>
    </xf>
    <xf numFmtId="175" fontId="38" fillId="19" borderId="25" xfId="0" applyNumberFormat="1" applyFont="1" applyFill="1" applyBorder="1" applyAlignment="1">
      <alignment horizontal="right" vertical="center"/>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266700</xdr:colOff>
      <xdr:row>28</xdr:row>
      <xdr:rowOff>0</xdr:rowOff>
    </xdr:from>
    <xdr:to>
      <xdr:col>2</xdr:col>
      <xdr:colOff>0</xdr:colOff>
      <xdr:row>28</xdr:row>
      <xdr:rowOff>0</xdr:rowOff>
    </xdr:to>
    <xdr:sp macro="" textlink="">
      <xdr:nvSpPr>
        <xdr:cNvPr id="104449" name="Text Box 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0" name="Text Box 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1" name="Text Box 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2" name="Text Box 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3" name="Text Box 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4" name="Text Box 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5" name="Text Box 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6" name="Text Box 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7" name="Text Box 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58" name="Text Box 1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0" name="Text Box 22"/>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1" name="Text Box 23"/>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2" name="Text Box 24"/>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3" name="Text Box 25"/>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4" name="Text Box 26"/>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5" name="Text Box 27"/>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6" name="Text Box 28"/>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7" name="Text Box 29"/>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8" name="Text Box 30"/>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xdr:col>
      <xdr:colOff>266700</xdr:colOff>
      <xdr:row>28</xdr:row>
      <xdr:rowOff>0</xdr:rowOff>
    </xdr:from>
    <xdr:to>
      <xdr:col>2</xdr:col>
      <xdr:colOff>0</xdr:colOff>
      <xdr:row>28</xdr:row>
      <xdr:rowOff>0</xdr:rowOff>
    </xdr:to>
    <xdr:sp macro="" textlink="">
      <xdr:nvSpPr>
        <xdr:cNvPr id="104479" name="Text Box 31"/>
        <xdr:cNvSpPr txBox="1">
          <a:spLocks noChangeArrowheads="1"/>
        </xdr:cNvSpPr>
      </xdr:nvSpPr>
      <xdr:spPr bwMode="auto">
        <a:xfrm>
          <a:off x="1409700" y="3209925"/>
          <a:ext cx="390525" cy="0"/>
        </a:xfrm>
        <a:prstGeom prst="rect">
          <a:avLst/>
        </a:prstGeom>
        <a:noFill/>
        <a:ln w="9525">
          <a:noFill/>
          <a:miter lim="800000"/>
          <a:headEnd/>
          <a:tailEnd/>
        </a:ln>
      </xdr:spPr>
      <xdr:txBody>
        <a:bodyPr vertOverflow="clip" wrap="square" lIns="0" tIns="0" rIns="0" bIns="0" anchor="ctr" upright="1"/>
        <a:lstStyle/>
        <a:p>
          <a:pPr algn="ctr" rtl="0">
            <a:defRPr sz="1000"/>
          </a:pPr>
          <a:r>
            <a:rPr lang="es-MX" sz="600" b="0" i="0" u="none" strike="noStrike" baseline="0">
              <a:solidFill>
                <a:srgbClr val="000000"/>
              </a:solidFill>
              <a:latin typeface="Arial"/>
              <a:cs typeface="Arial"/>
            </a:rPr>
            <a:t>4/ </a:t>
          </a: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3"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17</xdr:col>
      <xdr:colOff>273050</xdr:colOff>
      <xdr:row>5</xdr:row>
      <xdr:rowOff>15875</xdr:rowOff>
    </xdr:from>
    <xdr:to>
      <xdr:col>18</xdr:col>
      <xdr:colOff>31750</xdr:colOff>
      <xdr:row>6</xdr:row>
      <xdr:rowOff>19050</xdr:rowOff>
    </xdr:to>
    <xdr:sp macro="" textlink="">
      <xdr:nvSpPr>
        <xdr:cNvPr id="34" name="Texto 5"/>
        <xdr:cNvSpPr txBox="1">
          <a:spLocks noChangeArrowheads="1"/>
        </xdr:cNvSpPr>
      </xdr:nvSpPr>
      <xdr:spPr bwMode="auto">
        <a:xfrm>
          <a:off x="4749800" y="892175"/>
          <a:ext cx="1333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457200</xdr:colOff>
      <xdr:row>7</xdr:row>
      <xdr:rowOff>0</xdr:rowOff>
    </xdr:from>
    <xdr:to>
      <xdr:col>15</xdr:col>
      <xdr:colOff>457200</xdr:colOff>
      <xdr:row>7</xdr:row>
      <xdr:rowOff>142875</xdr:rowOff>
    </xdr:to>
    <xdr:sp macro="" textlink="">
      <xdr:nvSpPr>
        <xdr:cNvPr id="35" name="Texto 5"/>
        <xdr:cNvSpPr txBox="1">
          <a:spLocks noChangeArrowheads="1"/>
        </xdr:cNvSpPr>
      </xdr:nvSpPr>
      <xdr:spPr bwMode="auto">
        <a:xfrm>
          <a:off x="55118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14</xdr:col>
      <xdr:colOff>314324</xdr:colOff>
      <xdr:row>8</xdr:row>
      <xdr:rowOff>15875</xdr:rowOff>
    </xdr:from>
    <xdr:to>
      <xdr:col>15</xdr:col>
      <xdr:colOff>12699</xdr:colOff>
      <xdr:row>9</xdr:row>
      <xdr:rowOff>44450</xdr:rowOff>
    </xdr:to>
    <xdr:sp macro="" textlink="">
      <xdr:nvSpPr>
        <xdr:cNvPr id="36" name="Texto 5"/>
        <xdr:cNvSpPr txBox="1">
          <a:spLocks noChangeArrowheads="1"/>
        </xdr:cNvSpPr>
      </xdr:nvSpPr>
      <xdr:spPr bwMode="auto">
        <a:xfrm>
          <a:off x="3698874" y="1285875"/>
          <a:ext cx="111125"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314325</xdr:colOff>
      <xdr:row>7</xdr:row>
      <xdr:rowOff>38100</xdr:rowOff>
    </xdr:from>
    <xdr:to>
      <xdr:col>16</xdr:col>
      <xdr:colOff>101600</xdr:colOff>
      <xdr:row>9</xdr:row>
      <xdr:rowOff>0</xdr:rowOff>
    </xdr:to>
    <xdr:sp macro="" textlink="">
      <xdr:nvSpPr>
        <xdr:cNvPr id="37" name="Texto 5"/>
        <xdr:cNvSpPr txBox="1">
          <a:spLocks noChangeArrowheads="1"/>
        </xdr:cNvSpPr>
      </xdr:nvSpPr>
      <xdr:spPr bwMode="auto">
        <a:xfrm>
          <a:off x="4111625" y="1231900"/>
          <a:ext cx="20002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38"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23</xdr:col>
      <xdr:colOff>279400</xdr:colOff>
      <xdr:row>5</xdr:row>
      <xdr:rowOff>22225</xdr:rowOff>
    </xdr:from>
    <xdr:to>
      <xdr:col>24</xdr:col>
      <xdr:colOff>19050</xdr:colOff>
      <xdr:row>6</xdr:row>
      <xdr:rowOff>25400</xdr:rowOff>
    </xdr:to>
    <xdr:sp macro="" textlink="">
      <xdr:nvSpPr>
        <xdr:cNvPr id="39" name="Texto 5"/>
        <xdr:cNvSpPr txBox="1">
          <a:spLocks noChangeArrowheads="1"/>
        </xdr:cNvSpPr>
      </xdr:nvSpPr>
      <xdr:spPr bwMode="auto">
        <a:xfrm>
          <a:off x="7086600" y="898525"/>
          <a:ext cx="1206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457200</xdr:colOff>
      <xdr:row>7</xdr:row>
      <xdr:rowOff>0</xdr:rowOff>
    </xdr:from>
    <xdr:to>
      <xdr:col>21</xdr:col>
      <xdr:colOff>457200</xdr:colOff>
      <xdr:row>7</xdr:row>
      <xdr:rowOff>142875</xdr:rowOff>
    </xdr:to>
    <xdr:sp macro="" textlink="">
      <xdr:nvSpPr>
        <xdr:cNvPr id="40" name="Texto 5"/>
        <xdr:cNvSpPr txBox="1">
          <a:spLocks noChangeArrowheads="1"/>
        </xdr:cNvSpPr>
      </xdr:nvSpPr>
      <xdr:spPr bwMode="auto">
        <a:xfrm>
          <a:off x="773430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20</xdr:col>
      <xdr:colOff>311150</xdr:colOff>
      <xdr:row>8</xdr:row>
      <xdr:rowOff>15875</xdr:rowOff>
    </xdr:from>
    <xdr:to>
      <xdr:col>21</xdr:col>
      <xdr:colOff>114300</xdr:colOff>
      <xdr:row>9</xdr:row>
      <xdr:rowOff>44450</xdr:rowOff>
    </xdr:to>
    <xdr:sp macro="" textlink="">
      <xdr:nvSpPr>
        <xdr:cNvPr id="41" name="Texto 5"/>
        <xdr:cNvSpPr txBox="1">
          <a:spLocks noChangeArrowheads="1"/>
        </xdr:cNvSpPr>
      </xdr:nvSpPr>
      <xdr:spPr bwMode="auto">
        <a:xfrm>
          <a:off x="6019800" y="1285875"/>
          <a:ext cx="196850" cy="1174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21</xdr:col>
      <xdr:colOff>311150</xdr:colOff>
      <xdr:row>7</xdr:row>
      <xdr:rowOff>38100</xdr:rowOff>
    </xdr:from>
    <xdr:to>
      <xdr:col>22</xdr:col>
      <xdr:colOff>88900</xdr:colOff>
      <xdr:row>9</xdr:row>
      <xdr:rowOff>0</xdr:rowOff>
    </xdr:to>
    <xdr:sp macro="" textlink="">
      <xdr:nvSpPr>
        <xdr:cNvPr id="42" name="Texto 5"/>
        <xdr:cNvSpPr txBox="1">
          <a:spLocks noChangeArrowheads="1"/>
        </xdr:cNvSpPr>
      </xdr:nvSpPr>
      <xdr:spPr bwMode="auto">
        <a:xfrm>
          <a:off x="6413500" y="1231900"/>
          <a:ext cx="177800"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twoCellAnchor>
    <xdr:from>
      <xdr:col>15</xdr:col>
      <xdr:colOff>22225</xdr:colOff>
      <xdr:row>1</xdr:row>
      <xdr:rowOff>38100</xdr:rowOff>
    </xdr:from>
    <xdr:to>
      <xdr:col>15</xdr:col>
      <xdr:colOff>276225</xdr:colOff>
      <xdr:row>2</xdr:row>
      <xdr:rowOff>19050</xdr:rowOff>
    </xdr:to>
    <xdr:sp macro="" textlink="">
      <xdr:nvSpPr>
        <xdr:cNvPr id="50" name="Texto 5"/>
        <xdr:cNvSpPr txBox="1">
          <a:spLocks noChangeArrowheads="1"/>
        </xdr:cNvSpPr>
      </xdr:nvSpPr>
      <xdr:spPr bwMode="auto">
        <a:xfrm>
          <a:off x="3819525" y="361950"/>
          <a:ext cx="254000" cy="209550"/>
        </a:xfrm>
        <a:prstGeom prst="rect">
          <a:avLst/>
        </a:prstGeom>
        <a:noFill/>
        <a:ln w="1">
          <a:noFill/>
          <a:miter lim="800000"/>
          <a:headEnd/>
          <a:tailEnd/>
        </a:ln>
      </xdr:spPr>
      <xdr:txBody>
        <a:bodyPr vertOverflow="clip" wrap="square" lIns="0" tIns="0" rIns="0" bIns="0" anchor="t" upright="1"/>
        <a:lstStyle/>
        <a:p>
          <a:pPr algn="l" rtl="0">
            <a:defRPr sz="1000"/>
          </a:pPr>
          <a:r>
            <a:rPr lang="es-MX" sz="800" b="1" i="0" u="none" strike="noStrike" baseline="0">
              <a:solidFill>
                <a:srgbClr val="000000"/>
              </a:solidFill>
              <a:latin typeface="Soberana Sans Light" pitchFamily="50" charset="0"/>
            </a:rPr>
            <a:t>1/</a:t>
          </a:r>
        </a:p>
        <a:p>
          <a:pPr algn="l" rtl="0">
            <a:defRPr sz="1000"/>
          </a:pPr>
          <a:endParaRPr lang="es-MX" sz="1200" b="0" i="0" u="none" strike="noStrike" baseline="0">
            <a:solidFill>
              <a:srgbClr val="000000"/>
            </a:solidFill>
            <a:latin typeface="Presidencia Base"/>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1"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11</xdr:col>
      <xdr:colOff>266700</xdr:colOff>
      <xdr:row>5</xdr:row>
      <xdr:rowOff>15875</xdr:rowOff>
    </xdr:from>
    <xdr:to>
      <xdr:col>12</xdr:col>
      <xdr:colOff>25400</xdr:colOff>
      <xdr:row>6</xdr:row>
      <xdr:rowOff>19050</xdr:rowOff>
    </xdr:to>
    <xdr:sp macro="" textlink="">
      <xdr:nvSpPr>
        <xdr:cNvPr id="52" name="Texto 5"/>
        <xdr:cNvSpPr txBox="1">
          <a:spLocks noChangeArrowheads="1"/>
        </xdr:cNvSpPr>
      </xdr:nvSpPr>
      <xdr:spPr bwMode="auto">
        <a:xfrm>
          <a:off x="2482850" y="892175"/>
          <a:ext cx="120650" cy="15557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457200</xdr:colOff>
      <xdr:row>7</xdr:row>
      <xdr:rowOff>0</xdr:rowOff>
    </xdr:from>
    <xdr:to>
      <xdr:col>9</xdr:col>
      <xdr:colOff>457200</xdr:colOff>
      <xdr:row>7</xdr:row>
      <xdr:rowOff>142875</xdr:rowOff>
    </xdr:to>
    <xdr:sp macro="" textlink="">
      <xdr:nvSpPr>
        <xdr:cNvPr id="53" name="Texto 5"/>
        <xdr:cNvSpPr txBox="1">
          <a:spLocks noChangeArrowheads="1"/>
        </xdr:cNvSpPr>
      </xdr:nvSpPr>
      <xdr:spPr bwMode="auto">
        <a:xfrm>
          <a:off x="5073650" y="1193800"/>
          <a:ext cx="0" cy="76200"/>
        </a:xfrm>
        <a:prstGeom prst="rect">
          <a:avLst/>
        </a:prstGeom>
        <a:noFill/>
        <a:ln w="1">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a:t>
          </a:r>
        </a:p>
        <a:p>
          <a:pPr algn="l" rtl="0">
            <a:defRPr sz="1000"/>
          </a:pPr>
          <a:endParaRPr lang="es-MX" sz="600" b="0" i="0" u="none" strike="noStrike" baseline="0">
            <a:solidFill>
              <a:srgbClr val="000000"/>
            </a:solidFill>
            <a:latin typeface="Arial"/>
            <a:cs typeface="Arial"/>
          </a:endParaRPr>
        </a:p>
      </xdr:txBody>
    </xdr:sp>
    <xdr:clientData/>
  </xdr:twoCellAnchor>
  <xdr:twoCellAnchor>
    <xdr:from>
      <xdr:col>8</xdr:col>
      <xdr:colOff>298448</xdr:colOff>
      <xdr:row>8</xdr:row>
      <xdr:rowOff>9525</xdr:rowOff>
    </xdr:from>
    <xdr:to>
      <xdr:col>9</xdr:col>
      <xdr:colOff>63499</xdr:colOff>
      <xdr:row>9</xdr:row>
      <xdr:rowOff>57150</xdr:rowOff>
    </xdr:to>
    <xdr:sp macro="" textlink="">
      <xdr:nvSpPr>
        <xdr:cNvPr id="54" name="Texto 5"/>
        <xdr:cNvSpPr txBox="1">
          <a:spLocks noChangeArrowheads="1"/>
        </xdr:cNvSpPr>
      </xdr:nvSpPr>
      <xdr:spPr bwMode="auto">
        <a:xfrm>
          <a:off x="1390648" y="1279525"/>
          <a:ext cx="139701" cy="136525"/>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a:p>
          <a:pPr algn="l" rtl="0">
            <a:defRPr sz="1000"/>
          </a:pPr>
          <a:endParaRPr lang="es-MX" sz="700" b="0" i="0" u="none" strike="noStrike" baseline="0">
            <a:solidFill>
              <a:srgbClr val="000000"/>
            </a:solidFill>
            <a:latin typeface="Presidencia Fina"/>
          </a:endParaRPr>
        </a:p>
      </xdr:txBody>
    </xdr:sp>
    <xdr:clientData/>
  </xdr:twoCellAnchor>
  <xdr:twoCellAnchor>
    <xdr:from>
      <xdr:col>9</xdr:col>
      <xdr:colOff>307975</xdr:colOff>
      <xdr:row>7</xdr:row>
      <xdr:rowOff>38100</xdr:rowOff>
    </xdr:from>
    <xdr:to>
      <xdr:col>10</xdr:col>
      <xdr:colOff>95250</xdr:colOff>
      <xdr:row>9</xdr:row>
      <xdr:rowOff>0</xdr:rowOff>
    </xdr:to>
    <xdr:sp macro="" textlink="">
      <xdr:nvSpPr>
        <xdr:cNvPr id="55" name="Texto 5"/>
        <xdr:cNvSpPr txBox="1">
          <a:spLocks noChangeArrowheads="1"/>
        </xdr:cNvSpPr>
      </xdr:nvSpPr>
      <xdr:spPr bwMode="auto">
        <a:xfrm>
          <a:off x="1774825" y="1231900"/>
          <a:ext cx="187325" cy="127000"/>
        </a:xfrm>
        <a:prstGeom prst="rect">
          <a:avLst/>
        </a:prstGeom>
        <a:noFill/>
        <a:ln w="1">
          <a:noFill/>
          <a:miter lim="800000"/>
          <a:headEnd/>
          <a:tailEnd/>
        </a:ln>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a:p>
          <a:pPr algn="l" rtl="0">
            <a:defRPr sz="1000"/>
          </a:pPr>
          <a:endParaRPr lang="es-MX" sz="700" b="0" i="0" u="none" strike="noStrike" baseline="0">
            <a:solidFill>
              <a:srgbClr val="000000"/>
            </a:solidFill>
            <a:latin typeface="Presidencia Fin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5"/>
  <sheetViews>
    <sheetView showGridLines="0" tabSelected="1" zoomScale="150" workbookViewId="0">
      <selection activeCell="L24" sqref="L24"/>
    </sheetView>
  </sheetViews>
  <sheetFormatPr baseColWidth="10" defaultRowHeight="12.75"/>
  <cols>
    <col min="1" max="1" width="6.7109375" customWidth="1"/>
    <col min="2" max="2" width="9.5703125" customWidth="1"/>
    <col min="3" max="3" width="7.5703125" hidden="1" customWidth="1"/>
    <col min="4" max="4" width="7.85546875" hidden="1" customWidth="1"/>
    <col min="5" max="5" width="6.85546875" hidden="1" customWidth="1"/>
    <col min="6" max="6" width="6.5703125" hidden="1" customWidth="1"/>
    <col min="7" max="7" width="6.7109375" hidden="1" customWidth="1"/>
    <col min="8" max="8" width="7.140625" hidden="1" customWidth="1"/>
    <col min="9" max="9" width="5.5703125" customWidth="1"/>
    <col min="10" max="10" width="6" customWidth="1"/>
    <col min="11" max="11" width="5.85546875" customWidth="1"/>
    <col min="12" max="14" width="5.5703125" customWidth="1"/>
    <col min="15" max="16" width="6.140625" customWidth="1"/>
    <col min="17" max="20" width="5.5703125" customWidth="1"/>
    <col min="21" max="21" width="5.85546875" customWidth="1"/>
    <col min="22" max="22" width="6" customWidth="1"/>
    <col min="23" max="26" width="5.5703125" customWidth="1"/>
  </cols>
  <sheetData>
    <row r="1" spans="1:32" ht="25.5" customHeight="1"/>
    <row r="2" spans="1:32" s="2" customFormat="1" ht="18" customHeight="1">
      <c r="B2" s="7" t="s">
        <v>43</v>
      </c>
      <c r="C2" s="3"/>
      <c r="D2" s="3"/>
      <c r="E2" s="3"/>
      <c r="F2" s="3"/>
      <c r="G2" s="3"/>
      <c r="H2" s="3"/>
      <c r="I2" s="4"/>
      <c r="J2" s="4"/>
      <c r="K2" s="4"/>
      <c r="L2" s="4"/>
      <c r="M2" s="4"/>
      <c r="N2" s="5"/>
      <c r="O2" s="4"/>
      <c r="P2" s="4"/>
      <c r="Q2" s="4"/>
      <c r="R2" s="4"/>
      <c r="S2" s="4"/>
      <c r="T2" s="5"/>
      <c r="U2" s="4"/>
      <c r="V2" s="4"/>
      <c r="W2" s="30"/>
      <c r="X2" s="4"/>
      <c r="Y2" s="4"/>
      <c r="Z2" s="28" t="s">
        <v>50</v>
      </c>
      <c r="AA2" s="4"/>
      <c r="AB2" s="4"/>
      <c r="AC2" s="4"/>
      <c r="AD2" s="4"/>
      <c r="AE2" s="4"/>
      <c r="AF2" s="4"/>
    </row>
    <row r="3" spans="1:32" ht="3"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1.1" customHeight="1">
      <c r="B4" s="61" t="s">
        <v>37</v>
      </c>
      <c r="C4" s="76">
        <v>2006</v>
      </c>
      <c r="D4" s="77"/>
      <c r="E4" s="77"/>
      <c r="F4" s="77"/>
      <c r="G4" s="77"/>
      <c r="H4" s="78"/>
      <c r="I4" s="46">
        <v>1995</v>
      </c>
      <c r="J4" s="47"/>
      <c r="K4" s="47"/>
      <c r="L4" s="47"/>
      <c r="M4" s="47"/>
      <c r="N4" s="48"/>
      <c r="O4" s="46">
        <v>1996</v>
      </c>
      <c r="P4" s="47"/>
      <c r="Q4" s="47"/>
      <c r="R4" s="47"/>
      <c r="S4" s="47"/>
      <c r="T4" s="48"/>
      <c r="U4" s="46">
        <v>1997</v>
      </c>
      <c r="V4" s="47"/>
      <c r="W4" s="47"/>
      <c r="X4" s="47"/>
      <c r="Y4" s="47"/>
      <c r="Z4" s="48"/>
      <c r="AA4" s="3"/>
      <c r="AB4" s="3"/>
      <c r="AC4" s="3"/>
      <c r="AD4" s="3"/>
      <c r="AE4" s="3"/>
      <c r="AF4" s="3"/>
    </row>
    <row r="5" spans="1:32" ht="12" customHeight="1">
      <c r="B5" s="62"/>
      <c r="C5" s="70" t="s">
        <v>34</v>
      </c>
      <c r="D5" s="71"/>
      <c r="E5" s="70" t="s">
        <v>35</v>
      </c>
      <c r="F5" s="71"/>
      <c r="G5" s="70" t="s">
        <v>41</v>
      </c>
      <c r="H5" s="71"/>
      <c r="I5" s="49" t="s">
        <v>34</v>
      </c>
      <c r="J5" s="50"/>
      <c r="K5" s="49" t="s">
        <v>35</v>
      </c>
      <c r="L5" s="50"/>
      <c r="M5" s="49" t="s">
        <v>44</v>
      </c>
      <c r="N5" s="50"/>
      <c r="O5" s="49" t="s">
        <v>34</v>
      </c>
      <c r="P5" s="50"/>
      <c r="Q5" s="49" t="s">
        <v>35</v>
      </c>
      <c r="R5" s="50"/>
      <c r="S5" s="49" t="s">
        <v>44</v>
      </c>
      <c r="T5" s="50"/>
      <c r="U5" s="49" t="s">
        <v>34</v>
      </c>
      <c r="V5" s="50"/>
      <c r="W5" s="49" t="s">
        <v>35</v>
      </c>
      <c r="X5" s="50"/>
      <c r="Y5" s="49" t="s">
        <v>44</v>
      </c>
      <c r="Z5" s="50"/>
      <c r="AA5" s="3"/>
      <c r="AB5" s="3"/>
      <c r="AC5" s="3"/>
      <c r="AD5" s="3"/>
      <c r="AE5" s="3"/>
      <c r="AF5" s="3"/>
    </row>
    <row r="6" spans="1:32" ht="12" customHeight="1">
      <c r="B6" s="62"/>
      <c r="C6" s="72"/>
      <c r="D6" s="73"/>
      <c r="E6" s="72"/>
      <c r="F6" s="73"/>
      <c r="G6" s="72"/>
      <c r="H6" s="73"/>
      <c r="I6" s="51"/>
      <c r="J6" s="52"/>
      <c r="K6" s="51"/>
      <c r="L6" s="52"/>
      <c r="M6" s="51"/>
      <c r="N6" s="52"/>
      <c r="O6" s="51"/>
      <c r="P6" s="52"/>
      <c r="Q6" s="51"/>
      <c r="R6" s="52"/>
      <c r="S6" s="51"/>
      <c r="T6" s="52"/>
      <c r="U6" s="51"/>
      <c r="V6" s="52"/>
      <c r="W6" s="51"/>
      <c r="X6" s="52"/>
      <c r="Y6" s="51"/>
      <c r="Z6" s="52"/>
      <c r="AA6" s="3"/>
      <c r="AB6" s="3"/>
      <c r="AC6" s="3"/>
      <c r="AD6" s="3"/>
      <c r="AE6" s="3"/>
      <c r="AF6" s="3"/>
    </row>
    <row r="7" spans="1:32" ht="12.75" customHeight="1">
      <c r="B7" s="62"/>
      <c r="C7" s="74"/>
      <c r="D7" s="75"/>
      <c r="E7" s="74"/>
      <c r="F7" s="75"/>
      <c r="G7" s="74"/>
      <c r="H7" s="75"/>
      <c r="I7" s="53"/>
      <c r="J7" s="54"/>
      <c r="K7" s="53"/>
      <c r="L7" s="54"/>
      <c r="M7" s="53"/>
      <c r="N7" s="54"/>
      <c r="O7" s="53"/>
      <c r="P7" s="54"/>
      <c r="Q7" s="53"/>
      <c r="R7" s="54"/>
      <c r="S7" s="53"/>
      <c r="T7" s="54"/>
      <c r="U7" s="53"/>
      <c r="V7" s="54"/>
      <c r="W7" s="53"/>
      <c r="X7" s="54"/>
      <c r="Y7" s="53"/>
      <c r="Z7" s="54"/>
      <c r="AA7" s="3"/>
      <c r="AB7" s="3"/>
      <c r="AC7" s="3"/>
      <c r="AD7" s="3"/>
      <c r="AE7" s="3"/>
      <c r="AF7" s="3"/>
    </row>
    <row r="8" spans="1:32" ht="6" customHeight="1">
      <c r="B8" s="62"/>
      <c r="C8" s="64" t="s">
        <v>40</v>
      </c>
      <c r="D8" s="67" t="s">
        <v>33</v>
      </c>
      <c r="E8" s="64" t="s">
        <v>40</v>
      </c>
      <c r="F8" s="67" t="s">
        <v>33</v>
      </c>
      <c r="G8" s="64" t="s">
        <v>40</v>
      </c>
      <c r="H8" s="67" t="s">
        <v>33</v>
      </c>
      <c r="I8" s="55" t="s">
        <v>40</v>
      </c>
      <c r="J8" s="58" t="s">
        <v>33</v>
      </c>
      <c r="K8" s="55" t="s">
        <v>40</v>
      </c>
      <c r="L8" s="58" t="s">
        <v>33</v>
      </c>
      <c r="M8" s="55" t="s">
        <v>40</v>
      </c>
      <c r="N8" s="58" t="s">
        <v>33</v>
      </c>
      <c r="O8" s="55" t="s">
        <v>40</v>
      </c>
      <c r="P8" s="58" t="s">
        <v>33</v>
      </c>
      <c r="Q8" s="55" t="s">
        <v>40</v>
      </c>
      <c r="R8" s="58" t="s">
        <v>33</v>
      </c>
      <c r="S8" s="55" t="s">
        <v>40</v>
      </c>
      <c r="T8" s="58" t="s">
        <v>33</v>
      </c>
      <c r="U8" s="55" t="s">
        <v>40</v>
      </c>
      <c r="V8" s="58" t="s">
        <v>33</v>
      </c>
      <c r="W8" s="55" t="s">
        <v>40</v>
      </c>
      <c r="X8" s="58" t="s">
        <v>33</v>
      </c>
      <c r="Y8" s="55" t="s">
        <v>40</v>
      </c>
      <c r="Z8" s="58" t="s">
        <v>33</v>
      </c>
      <c r="AA8" s="3"/>
      <c r="AB8" s="3"/>
      <c r="AC8" s="3"/>
      <c r="AD8" s="3"/>
      <c r="AE8" s="3"/>
      <c r="AF8" s="3"/>
    </row>
    <row r="9" spans="1:32" ht="6.75" customHeight="1">
      <c r="B9" s="62"/>
      <c r="C9" s="65"/>
      <c r="D9" s="68"/>
      <c r="E9" s="65"/>
      <c r="F9" s="68"/>
      <c r="G9" s="65"/>
      <c r="H9" s="68"/>
      <c r="I9" s="56"/>
      <c r="J9" s="59"/>
      <c r="K9" s="56"/>
      <c r="L9" s="59"/>
      <c r="M9" s="56"/>
      <c r="N9" s="59"/>
      <c r="O9" s="56"/>
      <c r="P9" s="59"/>
      <c r="Q9" s="56"/>
      <c r="R9" s="59"/>
      <c r="S9" s="56"/>
      <c r="T9" s="59"/>
      <c r="U9" s="56"/>
      <c r="V9" s="59"/>
      <c r="W9" s="56"/>
      <c r="X9" s="59"/>
      <c r="Y9" s="56"/>
      <c r="Z9" s="59"/>
      <c r="AA9" s="3"/>
      <c r="AB9" s="3"/>
      <c r="AC9" s="3"/>
      <c r="AD9" s="3"/>
      <c r="AE9" s="3"/>
      <c r="AF9" s="3"/>
    </row>
    <row r="10" spans="1:32" ht="9" customHeight="1">
      <c r="B10" s="63"/>
      <c r="C10" s="66"/>
      <c r="D10" s="69"/>
      <c r="E10" s="66"/>
      <c r="F10" s="69"/>
      <c r="G10" s="66"/>
      <c r="H10" s="69"/>
      <c r="I10" s="57"/>
      <c r="J10" s="60"/>
      <c r="K10" s="57"/>
      <c r="L10" s="60"/>
      <c r="M10" s="57"/>
      <c r="N10" s="60"/>
      <c r="O10" s="57"/>
      <c r="P10" s="60"/>
      <c r="Q10" s="57"/>
      <c r="R10" s="60"/>
      <c r="S10" s="57"/>
      <c r="T10" s="60"/>
      <c r="U10" s="57"/>
      <c r="V10" s="60"/>
      <c r="W10" s="57"/>
      <c r="X10" s="60"/>
      <c r="Y10" s="57"/>
      <c r="Z10" s="60"/>
      <c r="AA10" s="3"/>
      <c r="AB10" s="3"/>
      <c r="AC10" s="3"/>
      <c r="AD10" s="3"/>
      <c r="AE10" s="3"/>
      <c r="AF10" s="3"/>
    </row>
    <row r="11" spans="1:32" ht="2.1" customHeight="1">
      <c r="B11" s="12"/>
      <c r="C11" s="13"/>
      <c r="D11" s="13"/>
      <c r="E11" s="13"/>
      <c r="F11" s="13"/>
      <c r="G11" s="13"/>
      <c r="H11" s="13"/>
      <c r="I11" s="26"/>
      <c r="J11" s="26"/>
      <c r="K11" s="26"/>
      <c r="L11" s="26"/>
      <c r="M11" s="26"/>
      <c r="N11" s="26"/>
      <c r="O11" s="26"/>
      <c r="P11" s="26"/>
      <c r="Q11" s="26"/>
      <c r="R11" s="26"/>
      <c r="S11" s="26"/>
      <c r="T11" s="26"/>
      <c r="U11" s="26"/>
      <c r="V11" s="26"/>
      <c r="W11" s="26"/>
      <c r="X11" s="26"/>
      <c r="Y11" s="26"/>
      <c r="Z11" s="26"/>
      <c r="AA11" s="3"/>
      <c r="AB11" s="3"/>
      <c r="AC11" s="3"/>
      <c r="AD11" s="3"/>
      <c r="AE11" s="3"/>
      <c r="AF11" s="3"/>
    </row>
    <row r="12" spans="1:32" ht="0.95" customHeight="1">
      <c r="B12" s="14"/>
      <c r="C12" s="15"/>
      <c r="D12" s="15"/>
      <c r="E12" s="15"/>
      <c r="F12" s="15"/>
      <c r="G12" s="15"/>
      <c r="H12" s="15"/>
      <c r="I12" s="27"/>
      <c r="J12" s="27"/>
      <c r="K12" s="27"/>
      <c r="L12" s="27"/>
      <c r="M12" s="27"/>
      <c r="N12" s="27"/>
      <c r="O12" s="27"/>
      <c r="P12" s="27"/>
      <c r="Q12" s="27"/>
      <c r="R12" s="27"/>
      <c r="S12" s="27"/>
      <c r="T12" s="27"/>
      <c r="U12" s="27"/>
      <c r="V12" s="27"/>
      <c r="W12" s="27"/>
      <c r="X12" s="27"/>
      <c r="Y12" s="27"/>
      <c r="Z12" s="27"/>
      <c r="AA12" s="3"/>
      <c r="AB12" s="3"/>
      <c r="AC12" s="3"/>
      <c r="AD12" s="3"/>
      <c r="AE12" s="3"/>
      <c r="AF12" s="3"/>
    </row>
    <row r="13" spans="1:32" s="1" customFormat="1" ht="9.9499999999999993" customHeight="1">
      <c r="A13" s="31"/>
      <c r="B13" s="32" t="s">
        <v>0</v>
      </c>
      <c r="C13" s="16" t="e">
        <f>SUM(C15:C46)</f>
        <v>#REF!</v>
      </c>
      <c r="D13" s="16" t="e">
        <f>SUM(D15:D46)</f>
        <v>#REF!</v>
      </c>
      <c r="E13" s="16" t="e">
        <f>SUM(E15:E46)</f>
        <v>#REF!</v>
      </c>
      <c r="F13" s="17" t="e">
        <f>SUM(F15:F46)</f>
        <v>#REF!</v>
      </c>
      <c r="G13" s="18" t="e">
        <f>(E13/C13)*100</f>
        <v>#REF!</v>
      </c>
      <c r="H13" s="18" t="e">
        <f>(F13/D13)*100</f>
        <v>#REF!</v>
      </c>
      <c r="I13" s="36">
        <f>SUM(I15:I46)</f>
        <v>127644.1833</v>
      </c>
      <c r="J13" s="36">
        <f>SUM(J15:J46)</f>
        <v>19428.266703000001</v>
      </c>
      <c r="K13" s="36">
        <f t="shared" ref="K13" si="0">SUM(K15:K46)</f>
        <v>17932.948392000006</v>
      </c>
      <c r="L13" s="36">
        <f>SUM(L15:L46)</f>
        <v>7020.4174790000015</v>
      </c>
      <c r="M13" s="87">
        <f>K13/I13*100</f>
        <v>14.049170066647296</v>
      </c>
      <c r="N13" s="36">
        <f>L13/J13*100</f>
        <v>36.135068487174664</v>
      </c>
      <c r="O13" s="36">
        <f>SUM(O15:O46)</f>
        <v>167431.41579899995</v>
      </c>
      <c r="P13" s="36">
        <f>SUM(P15:P46)</f>
        <v>26175.369495000003</v>
      </c>
      <c r="Q13" s="36">
        <f t="shared" ref="Q13:R13" si="1">SUM(Q15:Q46)</f>
        <v>21643.778288000009</v>
      </c>
      <c r="R13" s="36">
        <f t="shared" si="1"/>
        <v>8110.7251129999995</v>
      </c>
      <c r="S13" s="79">
        <f>Q13/O13*100</f>
        <v>12.926951722120769</v>
      </c>
      <c r="T13" s="87">
        <f>R13/P13*100</f>
        <v>30.986095972969181</v>
      </c>
      <c r="U13" s="36">
        <f>SUM(U15:U46)</f>
        <v>223512.71622600002</v>
      </c>
      <c r="V13" s="36">
        <f>SUM(V15:V46)</f>
        <v>33412.766399</v>
      </c>
      <c r="W13" s="36">
        <f>SUM(W15:W46)</f>
        <v>31445.944621999992</v>
      </c>
      <c r="X13" s="36">
        <f>SUM(X15:X46)</f>
        <v>9898.564752000002</v>
      </c>
      <c r="Y13" s="79">
        <f>W13/U13*100</f>
        <v>14.068973413666589</v>
      </c>
      <c r="Z13" s="79">
        <f>X13/V13*100</f>
        <v>29.625097885628087</v>
      </c>
      <c r="AA13" s="6"/>
      <c r="AB13" s="6"/>
      <c r="AC13" s="6"/>
      <c r="AD13" s="6"/>
      <c r="AE13" s="6"/>
      <c r="AF13" s="6"/>
    </row>
    <row r="14" spans="1:32" s="1" customFormat="1" ht="2.1" customHeight="1">
      <c r="A14" s="31"/>
      <c r="B14" s="32"/>
      <c r="C14" s="19"/>
      <c r="D14" s="19"/>
      <c r="E14" s="19"/>
      <c r="F14" s="19"/>
      <c r="G14" s="19"/>
      <c r="H14" s="20"/>
      <c r="I14" s="37"/>
      <c r="J14" s="38"/>
      <c r="K14" s="37"/>
      <c r="L14" s="38"/>
      <c r="M14" s="80"/>
      <c r="N14" s="38"/>
      <c r="O14" s="37"/>
      <c r="P14" s="38"/>
      <c r="Q14" s="37"/>
      <c r="R14" s="38"/>
      <c r="S14" s="80"/>
      <c r="T14" s="79"/>
      <c r="U14" s="37"/>
      <c r="V14" s="38"/>
      <c r="W14" s="37"/>
      <c r="X14" s="38"/>
      <c r="Y14" s="80"/>
      <c r="Z14" s="81"/>
      <c r="AA14" s="6"/>
      <c r="AB14" s="6"/>
      <c r="AC14" s="6"/>
      <c r="AD14" s="6"/>
      <c r="AE14" s="6"/>
      <c r="AF14" s="6"/>
    </row>
    <row r="15" spans="1:32" ht="9" customHeight="1">
      <c r="A15" s="33"/>
      <c r="B15" s="34" t="s">
        <v>1</v>
      </c>
      <c r="C15" s="21" t="e">
        <f>#REF!/1000000</f>
        <v>#REF!</v>
      </c>
      <c r="D15" s="21" t="e">
        <f>#REF!/1000000</f>
        <v>#REF!</v>
      </c>
      <c r="E15" s="21" t="e">
        <f>#REF!/1000000</f>
        <v>#REF!</v>
      </c>
      <c r="F15" s="22" t="e">
        <f>#REF!/1000000</f>
        <v>#REF!</v>
      </c>
      <c r="G15" s="23" t="e">
        <f>(E15/C15)*100</f>
        <v>#REF!</v>
      </c>
      <c r="H15" s="23" t="e">
        <f>(F15/D15)*100</f>
        <v>#REF!</v>
      </c>
      <c r="I15" s="38">
        <v>1125.908893</v>
      </c>
      <c r="J15" s="38">
        <v>259.53512000000001</v>
      </c>
      <c r="K15" s="38">
        <v>55.854801000000002</v>
      </c>
      <c r="L15" s="38">
        <v>127.100335</v>
      </c>
      <c r="M15" s="88">
        <f>K15/I15*100</f>
        <v>4.9608632942914319</v>
      </c>
      <c r="N15" s="38">
        <f>L15/J15*100</f>
        <v>48.972306715175968</v>
      </c>
      <c r="O15" s="38">
        <v>1484.2045089999999</v>
      </c>
      <c r="P15" s="38">
        <v>345.33644700000002</v>
      </c>
      <c r="Q15" s="38">
        <v>70</v>
      </c>
      <c r="R15" s="38">
        <v>122.995476</v>
      </c>
      <c r="S15" s="83">
        <f t="shared" ref="S15:S16" si="2">Q15/O15*100</f>
        <v>4.7163311777811074</v>
      </c>
      <c r="T15" s="81">
        <f t="shared" ref="T15:T22" si="3">R15/P15*100</f>
        <v>35.616129449550975</v>
      </c>
      <c r="U15" s="38">
        <v>1987.1923859999999</v>
      </c>
      <c r="V15" s="38">
        <v>455.25927799999999</v>
      </c>
      <c r="W15" s="38">
        <v>105.3</v>
      </c>
      <c r="X15" s="38">
        <v>163.91760099999999</v>
      </c>
      <c r="Y15" s="81">
        <f>W15/U15*100</f>
        <v>5.2989333464565718</v>
      </c>
      <c r="Z15" s="89">
        <f>X15/V15*100</f>
        <v>36.005329033623781</v>
      </c>
      <c r="AA15" s="3"/>
      <c r="AB15" s="3"/>
      <c r="AC15" s="3"/>
      <c r="AD15" s="3"/>
      <c r="AE15" s="3"/>
      <c r="AF15" s="3"/>
    </row>
    <row r="16" spans="1:32" ht="9" customHeight="1">
      <c r="A16" s="33"/>
      <c r="B16" s="34" t="s">
        <v>2</v>
      </c>
      <c r="C16" s="21" t="e">
        <f>#REF!/1000000</f>
        <v>#REF!</v>
      </c>
      <c r="D16" s="21" t="e">
        <f>#REF!/1000000</f>
        <v>#REF!</v>
      </c>
      <c r="E16" s="21" t="e">
        <f>#REF!/1000000</f>
        <v>#REF!</v>
      </c>
      <c r="F16" s="22" t="e">
        <f>#REF!/1000000</f>
        <v>#REF!</v>
      </c>
      <c r="G16" s="23" t="e">
        <f t="shared" ref="G16:H23" si="4">(E16/C16)*100</f>
        <v>#REF!</v>
      </c>
      <c r="H16" s="23" t="e">
        <f t="shared" si="4"/>
        <v>#REF!</v>
      </c>
      <c r="I16" s="38">
        <v>5093.3770000000004</v>
      </c>
      <c r="J16" s="38">
        <v>798.17703200000005</v>
      </c>
      <c r="K16" s="44">
        <v>307.35300000000001</v>
      </c>
      <c r="L16" s="38">
        <v>379.69241399999999</v>
      </c>
      <c r="M16" s="88">
        <f t="shared" ref="M16:M46" si="5">K16/I16*100</f>
        <v>6.0343658048481386</v>
      </c>
      <c r="N16" s="38">
        <f t="shared" ref="N16:N22" si="6">L16/J16*100</f>
        <v>47.56994987046933</v>
      </c>
      <c r="O16" s="38">
        <v>7587.9759999999997</v>
      </c>
      <c r="P16" s="38">
        <v>989.81782799999996</v>
      </c>
      <c r="Q16" s="38">
        <v>403.512</v>
      </c>
      <c r="R16" s="38">
        <v>469.19719300000003</v>
      </c>
      <c r="S16" s="83">
        <f t="shared" si="2"/>
        <v>5.3177817114866999</v>
      </c>
      <c r="T16" s="81">
        <f t="shared" si="3"/>
        <v>47.402378470798773</v>
      </c>
      <c r="U16" s="38">
        <v>10393.846</v>
      </c>
      <c r="V16" s="38">
        <v>1779.6279059999999</v>
      </c>
      <c r="W16" s="38">
        <v>510.779</v>
      </c>
      <c r="X16" s="38">
        <v>582.40837899999997</v>
      </c>
      <c r="Y16" s="81">
        <f t="shared" ref="Y16:Z46" si="7">W16/U16*100</f>
        <v>4.914244448109006</v>
      </c>
      <c r="Z16" s="81">
        <f t="shared" si="7"/>
        <v>32.726413034793126</v>
      </c>
      <c r="AA16" s="3"/>
      <c r="AB16" s="3"/>
      <c r="AC16" s="3"/>
      <c r="AD16" s="3"/>
      <c r="AE16" s="3"/>
      <c r="AF16" s="3"/>
    </row>
    <row r="17" spans="1:32" ht="9" customHeight="1">
      <c r="A17" s="33"/>
      <c r="B17" s="34" t="s">
        <v>3</v>
      </c>
      <c r="C17" s="21" t="e">
        <f>#REF!/1000000</f>
        <v>#REF!</v>
      </c>
      <c r="D17" s="21" t="e">
        <f>#REF!/1000000</f>
        <v>#REF!</v>
      </c>
      <c r="E17" s="21" t="e">
        <f>#REF!/1000000</f>
        <v>#REF!</v>
      </c>
      <c r="F17" s="22" t="e">
        <f>#REF!/1000000</f>
        <v>#REF!</v>
      </c>
      <c r="G17" s="23" t="e">
        <f t="shared" si="4"/>
        <v>#REF!</v>
      </c>
      <c r="H17" s="23" t="e">
        <f t="shared" si="4"/>
        <v>#REF!</v>
      </c>
      <c r="I17" s="38">
        <v>776.38</v>
      </c>
      <c r="J17" s="38">
        <v>213.61030099999999</v>
      </c>
      <c r="K17" s="44">
        <v>16.827999999999999</v>
      </c>
      <c r="L17" s="38">
        <v>79.800393</v>
      </c>
      <c r="M17" s="83">
        <f t="shared" si="5"/>
        <v>2.1674952986939386</v>
      </c>
      <c r="N17" s="38">
        <f t="shared" si="6"/>
        <v>37.357932939760239</v>
      </c>
      <c r="O17" s="38">
        <v>1088.136</v>
      </c>
      <c r="P17" s="38">
        <v>313.25289099999998</v>
      </c>
      <c r="Q17" s="38">
        <v>22.885000000000002</v>
      </c>
      <c r="R17" s="38">
        <v>117.6564</v>
      </c>
      <c r="S17" s="83">
        <v>2.1</v>
      </c>
      <c r="T17" s="81">
        <f t="shared" si="3"/>
        <v>37.559557590802896</v>
      </c>
      <c r="U17" s="38">
        <v>1442.3177169999999</v>
      </c>
      <c r="V17" s="38">
        <v>350.95178900000002</v>
      </c>
      <c r="W17" s="38">
        <v>41.863759999999999</v>
      </c>
      <c r="X17" s="38">
        <v>153.64092199999999</v>
      </c>
      <c r="Y17" s="81">
        <f t="shared" si="7"/>
        <v>2.9025338527405751</v>
      </c>
      <c r="Z17" s="81">
        <f t="shared" si="7"/>
        <v>43.778355550710693</v>
      </c>
      <c r="AA17" s="3"/>
      <c r="AB17" s="3"/>
      <c r="AC17" s="3"/>
      <c r="AD17" s="3"/>
      <c r="AE17" s="3"/>
      <c r="AF17" s="3"/>
    </row>
    <row r="18" spans="1:32" ht="9" customHeight="1">
      <c r="A18" s="33"/>
      <c r="B18" s="34" t="s">
        <v>4</v>
      </c>
      <c r="C18" s="21" t="e">
        <f>#REF!/1000000</f>
        <v>#REF!</v>
      </c>
      <c r="D18" s="21" t="e">
        <f>#REF!/1000000</f>
        <v>#REF!</v>
      </c>
      <c r="E18" s="21" t="e">
        <f>#REF!/1000000</f>
        <v>#REF!</v>
      </c>
      <c r="F18" s="22" t="e">
        <f>#REF!/1000000</f>
        <v>#REF!</v>
      </c>
      <c r="G18" s="23" t="e">
        <f t="shared" si="4"/>
        <v>#REF!</v>
      </c>
      <c r="H18" s="23" t="e">
        <f t="shared" si="4"/>
        <v>#REF!</v>
      </c>
      <c r="I18" s="38">
        <v>1706.5643219999999</v>
      </c>
      <c r="J18" s="38">
        <v>233.980436</v>
      </c>
      <c r="K18" s="44">
        <v>84.253412999999995</v>
      </c>
      <c r="L18" s="38">
        <v>41.654079000000003</v>
      </c>
      <c r="M18" s="83">
        <f t="shared" si="5"/>
        <v>4.9370194790700657</v>
      </c>
      <c r="N18" s="38">
        <f t="shared" si="6"/>
        <v>17.802376861969776</v>
      </c>
      <c r="O18" s="38">
        <v>2085.6534019999999</v>
      </c>
      <c r="P18" s="38">
        <v>317.09776699999998</v>
      </c>
      <c r="Q18" s="38">
        <v>122.14882</v>
      </c>
      <c r="R18" s="38">
        <v>45.336146999999997</v>
      </c>
      <c r="S18" s="83">
        <v>5.9</v>
      </c>
      <c r="T18" s="81">
        <f t="shared" si="3"/>
        <v>14.29721420901712</v>
      </c>
      <c r="U18" s="38">
        <v>2791.5561659999998</v>
      </c>
      <c r="V18" s="38">
        <v>399.68266699999998</v>
      </c>
      <c r="W18" s="38">
        <v>132.19999999999999</v>
      </c>
      <c r="X18" s="38">
        <v>52.482568999999998</v>
      </c>
      <c r="Y18" s="81">
        <f t="shared" si="7"/>
        <v>4.7357098384815375</v>
      </c>
      <c r="Z18" s="81">
        <f t="shared" si="7"/>
        <v>13.131059546297513</v>
      </c>
      <c r="AA18" s="3"/>
      <c r="AB18" s="3"/>
      <c r="AC18" s="3"/>
      <c r="AD18" s="3"/>
      <c r="AE18" s="3"/>
      <c r="AF18" s="3"/>
    </row>
    <row r="19" spans="1:32" ht="9" customHeight="1">
      <c r="A19" s="33"/>
      <c r="B19" s="34" t="s">
        <v>5</v>
      </c>
      <c r="C19" s="21" t="e">
        <f>#REF!/1000000</f>
        <v>#REF!</v>
      </c>
      <c r="D19" s="21" t="e">
        <f>#REF!/1000000</f>
        <v>#REF!</v>
      </c>
      <c r="E19" s="21" t="e">
        <f>#REF!/1000000</f>
        <v>#REF!</v>
      </c>
      <c r="F19" s="22" t="e">
        <f>#REF!/1000000</f>
        <v>#REF!</v>
      </c>
      <c r="G19" s="23" t="e">
        <f t="shared" si="4"/>
        <v>#REF!</v>
      </c>
      <c r="H19" s="23" t="e">
        <f t="shared" si="4"/>
        <v>#REF!</v>
      </c>
      <c r="I19" s="38">
        <v>3252.1704359999999</v>
      </c>
      <c r="J19" s="38">
        <v>513.66823399999998</v>
      </c>
      <c r="K19" s="44">
        <v>261.29849999999999</v>
      </c>
      <c r="L19" s="38">
        <v>175.80691300000001</v>
      </c>
      <c r="M19" s="88">
        <f t="shared" si="5"/>
        <v>8.0345881355893365</v>
      </c>
      <c r="N19" s="38">
        <f t="shared" si="6"/>
        <v>34.225770908776894</v>
      </c>
      <c r="O19" s="38">
        <v>4096.7654279999997</v>
      </c>
      <c r="P19" s="38">
        <v>714.48670300000003</v>
      </c>
      <c r="Q19" s="38">
        <v>318.37900000000002</v>
      </c>
      <c r="R19" s="38">
        <v>237.17429899999999</v>
      </c>
      <c r="S19" s="83">
        <v>7.8</v>
      </c>
      <c r="T19" s="81">
        <f t="shared" si="3"/>
        <v>33.195061294233767</v>
      </c>
      <c r="U19" s="38">
        <v>5305.692</v>
      </c>
      <c r="V19" s="38">
        <v>810.23323500000004</v>
      </c>
      <c r="W19" s="38">
        <v>401.62400000000002</v>
      </c>
      <c r="X19" s="38">
        <v>294.89466599999997</v>
      </c>
      <c r="Y19" s="81">
        <f t="shared" si="7"/>
        <v>7.5696817681840569</v>
      </c>
      <c r="Z19" s="81">
        <f t="shared" si="7"/>
        <v>36.396268785493596</v>
      </c>
      <c r="AA19" s="3"/>
      <c r="AB19" s="3"/>
      <c r="AC19" s="3"/>
      <c r="AD19" s="3"/>
      <c r="AE19" s="3"/>
      <c r="AF19" s="3"/>
    </row>
    <row r="20" spans="1:32" ht="9" customHeight="1">
      <c r="A20" s="33"/>
      <c r="B20" s="34" t="s">
        <v>6</v>
      </c>
      <c r="C20" s="21" t="e">
        <f>#REF!/1000000</f>
        <v>#REF!</v>
      </c>
      <c r="D20" s="21" t="e">
        <f>#REF!/1000000</f>
        <v>#REF!</v>
      </c>
      <c r="E20" s="21" t="e">
        <f>#REF!/1000000</f>
        <v>#REF!</v>
      </c>
      <c r="F20" s="22" t="e">
        <f>#REF!/1000000</f>
        <v>#REF!</v>
      </c>
      <c r="G20" s="23" t="e">
        <f t="shared" si="4"/>
        <v>#REF!</v>
      </c>
      <c r="H20" s="23" t="e">
        <f t="shared" si="4"/>
        <v>#REF!</v>
      </c>
      <c r="I20" s="38">
        <v>840.22954700000003</v>
      </c>
      <c r="J20" s="38">
        <v>151.39839499999999</v>
      </c>
      <c r="K20" s="44">
        <v>81.351714000000001</v>
      </c>
      <c r="L20" s="38">
        <v>41.051301000000002</v>
      </c>
      <c r="M20" s="83">
        <f t="shared" si="5"/>
        <v>9.682082032280638</v>
      </c>
      <c r="N20" s="38">
        <f t="shared" si="6"/>
        <v>27.11475309893477</v>
      </c>
      <c r="O20" s="38">
        <v>1339.216917</v>
      </c>
      <c r="P20" s="38">
        <v>203.05661599999999</v>
      </c>
      <c r="Q20" s="38">
        <v>41.599429000000001</v>
      </c>
      <c r="R20" s="38">
        <v>43.206892000000003</v>
      </c>
      <c r="S20" s="83">
        <f t="shared" ref="S20:S21" si="8">Q20/O20*100</f>
        <v>3.1062502625181518</v>
      </c>
      <c r="T20" s="81">
        <f t="shared" si="3"/>
        <v>21.278248821008621</v>
      </c>
      <c r="U20" s="38">
        <v>1639.3257679999999</v>
      </c>
      <c r="V20" s="38">
        <v>289.59330299999999</v>
      </c>
      <c r="W20" s="38">
        <v>53.076464000000001</v>
      </c>
      <c r="X20" s="38">
        <v>81.718952999999999</v>
      </c>
      <c r="Y20" s="81">
        <f t="shared" si="7"/>
        <v>3.2377008301866699</v>
      </c>
      <c r="Z20" s="81">
        <f t="shared" si="7"/>
        <v>28.21852306439559</v>
      </c>
      <c r="AA20" s="3"/>
      <c r="AB20" s="3"/>
      <c r="AC20" s="3"/>
      <c r="AD20" s="3"/>
      <c r="AE20" s="3"/>
      <c r="AF20" s="3"/>
    </row>
    <row r="21" spans="1:32" ht="9" customHeight="1">
      <c r="A21" s="33"/>
      <c r="B21" s="34" t="s">
        <v>7</v>
      </c>
      <c r="C21" s="21" t="e">
        <f>#REF!/1000000</f>
        <v>#REF!</v>
      </c>
      <c r="D21" s="21" t="e">
        <f>#REF!/1000000</f>
        <v>#REF!</v>
      </c>
      <c r="E21" s="21" t="e">
        <f>#REF!/1000000</f>
        <v>#REF!</v>
      </c>
      <c r="F21" s="22" t="e">
        <f>#REF!/1000000</f>
        <v>#REF!</v>
      </c>
      <c r="G21" s="23" t="e">
        <f t="shared" si="4"/>
        <v>#REF!</v>
      </c>
      <c r="H21" s="23" t="e">
        <f t="shared" si="4"/>
        <v>#REF!</v>
      </c>
      <c r="I21" s="38">
        <v>4927.2022999999999</v>
      </c>
      <c r="J21" s="38">
        <v>436.797257</v>
      </c>
      <c r="K21" s="44">
        <v>439.5643</v>
      </c>
      <c r="L21" s="38">
        <v>39.867561000000002</v>
      </c>
      <c r="M21" s="83">
        <f t="shared" si="5"/>
        <v>8.9211741925027113</v>
      </c>
      <c r="N21" s="38">
        <f t="shared" si="6"/>
        <v>9.1272461905592976</v>
      </c>
      <c r="O21" s="38">
        <v>6208.1911319999999</v>
      </c>
      <c r="P21" s="38">
        <v>654.03291200000001</v>
      </c>
      <c r="Q21" s="38">
        <v>659.02339700000005</v>
      </c>
      <c r="R21" s="38">
        <v>64.245928000000006</v>
      </c>
      <c r="S21" s="83">
        <f t="shared" si="8"/>
        <v>10.615385109570433</v>
      </c>
      <c r="T21" s="81">
        <f t="shared" si="3"/>
        <v>9.8230420551068551</v>
      </c>
      <c r="U21" s="38">
        <v>8040.0191880000002</v>
      </c>
      <c r="V21" s="38">
        <v>951.76200700000004</v>
      </c>
      <c r="W21" s="38">
        <v>717.18891699999995</v>
      </c>
      <c r="X21" s="38">
        <v>97.339158999999995</v>
      </c>
      <c r="Y21" s="81">
        <f t="shared" si="7"/>
        <v>8.9202388729423507</v>
      </c>
      <c r="Z21" s="81">
        <f t="shared" si="7"/>
        <v>10.227258315008575</v>
      </c>
      <c r="AA21" s="3"/>
      <c r="AB21" s="3"/>
      <c r="AC21" s="3"/>
      <c r="AD21" s="3"/>
      <c r="AE21" s="3"/>
      <c r="AF21" s="3"/>
    </row>
    <row r="22" spans="1:32" ht="9" customHeight="1">
      <c r="A22" s="33"/>
      <c r="B22" s="34" t="s">
        <v>8</v>
      </c>
      <c r="C22" s="21" t="e">
        <f>#REF!/1000000</f>
        <v>#REF!</v>
      </c>
      <c r="D22" s="21" t="e">
        <f>#REF!/1000000</f>
        <v>#REF!</v>
      </c>
      <c r="E22" s="21" t="e">
        <f>#REF!/1000000</f>
        <v>#REF!</v>
      </c>
      <c r="F22" s="22" t="e">
        <f>#REF!/1000000</f>
        <v>#REF!</v>
      </c>
      <c r="G22" s="23" t="e">
        <f t="shared" si="4"/>
        <v>#REF!</v>
      </c>
      <c r="H22" s="23" t="e">
        <f t="shared" si="4"/>
        <v>#REF!</v>
      </c>
      <c r="I22" s="38">
        <v>4187.0314989999997</v>
      </c>
      <c r="J22" s="38">
        <v>1111.87212</v>
      </c>
      <c r="K22" s="44">
        <v>554.812634</v>
      </c>
      <c r="L22" s="38">
        <v>457.86612700000001</v>
      </c>
      <c r="M22" s="83">
        <f t="shared" si="5"/>
        <v>13.250739435146533</v>
      </c>
      <c r="N22" s="38">
        <f t="shared" si="6"/>
        <v>41.179747091778864</v>
      </c>
      <c r="O22" s="38">
        <v>5503.4136330000001</v>
      </c>
      <c r="P22" s="38">
        <v>1131.0972730000001</v>
      </c>
      <c r="Q22" s="38">
        <v>682.26731700000005</v>
      </c>
      <c r="R22" s="38">
        <v>511.88059399999997</v>
      </c>
      <c r="S22" s="83">
        <v>12.4</v>
      </c>
      <c r="T22" s="81">
        <f t="shared" si="3"/>
        <v>45.255223066920074</v>
      </c>
      <c r="U22" s="38">
        <v>6390.4505410000002</v>
      </c>
      <c r="V22" s="38">
        <v>1548.0949419999999</v>
      </c>
      <c r="W22" s="38">
        <v>1029.5002649999999</v>
      </c>
      <c r="X22" s="38">
        <v>651.68137100000001</v>
      </c>
      <c r="Y22" s="81">
        <f t="shared" si="7"/>
        <v>16.109979388697372</v>
      </c>
      <c r="Z22" s="81">
        <f t="shared" si="7"/>
        <v>42.095697965273764</v>
      </c>
      <c r="AA22" s="3"/>
      <c r="AB22" s="3"/>
      <c r="AC22" s="3"/>
      <c r="AD22" s="3"/>
      <c r="AE22" s="3"/>
      <c r="AF22" s="3"/>
    </row>
    <row r="23" spans="1:32" ht="9" customHeight="1">
      <c r="A23" s="33"/>
      <c r="B23" s="34" t="s">
        <v>9</v>
      </c>
      <c r="C23" s="21" t="e">
        <f>#REF!/1000000</f>
        <v>#REF!</v>
      </c>
      <c r="D23" s="24" t="s">
        <v>38</v>
      </c>
      <c r="E23" s="21" t="e">
        <f>#REF!/1000000</f>
        <v>#REF!</v>
      </c>
      <c r="F23" s="24" t="s">
        <v>38</v>
      </c>
      <c r="G23" s="23" t="e">
        <f t="shared" si="4"/>
        <v>#REF!</v>
      </c>
      <c r="H23" s="24" t="s">
        <v>42</v>
      </c>
      <c r="I23" s="38">
        <v>17991.147099999998</v>
      </c>
      <c r="J23" s="38" t="s">
        <v>47</v>
      </c>
      <c r="K23" s="44">
        <v>9307.9811000000009</v>
      </c>
      <c r="L23" s="38" t="s">
        <v>47</v>
      </c>
      <c r="M23" s="83">
        <f t="shared" si="5"/>
        <v>51.736451535099739</v>
      </c>
      <c r="N23" s="38" t="s">
        <v>47</v>
      </c>
      <c r="O23" s="38">
        <v>26223.152600000001</v>
      </c>
      <c r="P23" s="38" t="s">
        <v>56</v>
      </c>
      <c r="Q23" s="38">
        <v>11587.9763</v>
      </c>
      <c r="R23" s="38" t="s">
        <v>47</v>
      </c>
      <c r="S23" s="83">
        <f t="shared" ref="S23" si="9">Q23/O23*100</f>
        <v>44.189867163416494</v>
      </c>
      <c r="T23" s="81" t="s">
        <v>47</v>
      </c>
      <c r="U23" s="38">
        <v>35419.878900000003</v>
      </c>
      <c r="V23" s="38" t="s">
        <v>47</v>
      </c>
      <c r="W23" s="38">
        <v>16667.509099999999</v>
      </c>
      <c r="X23" s="38" t="s">
        <v>47</v>
      </c>
      <c r="Y23" s="81">
        <f t="shared" si="7"/>
        <v>47.056934178281445</v>
      </c>
      <c r="Z23" s="81" t="s">
        <v>47</v>
      </c>
      <c r="AA23" s="3"/>
      <c r="AB23" s="3"/>
      <c r="AC23" s="3"/>
      <c r="AD23" s="3"/>
      <c r="AE23" s="3"/>
      <c r="AF23" s="3"/>
    </row>
    <row r="24" spans="1:32" ht="9" customHeight="1">
      <c r="A24" s="33"/>
      <c r="B24" s="34" t="s">
        <v>10</v>
      </c>
      <c r="C24" s="21" t="e">
        <f>#REF!/1000000</f>
        <v>#REF!</v>
      </c>
      <c r="D24" s="21" t="e">
        <f>#REF!/1000000</f>
        <v>#REF!</v>
      </c>
      <c r="E24" s="21" t="e">
        <f>#REF!/1000000</f>
        <v>#REF!</v>
      </c>
      <c r="F24" s="22" t="e">
        <f>#REF!/1000000</f>
        <v>#REF!</v>
      </c>
      <c r="G24" s="23" t="e">
        <f>(E24/C24)*100</f>
        <v>#REF!</v>
      </c>
      <c r="H24" s="23" t="e">
        <f>(F24/D24)*100</f>
        <v>#REF!</v>
      </c>
      <c r="I24" s="38">
        <v>941.80250799999999</v>
      </c>
      <c r="J24" s="38">
        <v>305.67144200000001</v>
      </c>
      <c r="K24" s="44">
        <v>104.19473499999999</v>
      </c>
      <c r="L24" s="38">
        <v>95.367125999999999</v>
      </c>
      <c r="M24" s="83">
        <f t="shared" si="5"/>
        <v>11.063331655515192</v>
      </c>
      <c r="N24" s="38">
        <f t="shared" ref="N24:N46" si="10">L24/J24*100</f>
        <v>31.199226651994529</v>
      </c>
      <c r="O24" s="38">
        <v>2354.2107970000002</v>
      </c>
      <c r="P24" s="38">
        <v>407.060385</v>
      </c>
      <c r="Q24" s="38">
        <v>133.56536500000001</v>
      </c>
      <c r="R24" s="38">
        <v>96.312552999999994</v>
      </c>
      <c r="S24" s="83">
        <v>5.7</v>
      </c>
      <c r="T24" s="81">
        <f t="shared" ref="T24:T46" si="11">R24/P24*100</f>
        <v>23.660507519050274</v>
      </c>
      <c r="U24" s="38">
        <v>3011.6682620000001</v>
      </c>
      <c r="V24" s="38">
        <v>523.99718600000006</v>
      </c>
      <c r="W24" s="38">
        <v>165.21954500000001</v>
      </c>
      <c r="X24" s="38">
        <v>123.74200500000001</v>
      </c>
      <c r="Y24" s="81">
        <f t="shared" si="7"/>
        <v>5.4859808792579425</v>
      </c>
      <c r="Z24" s="81">
        <f t="shared" si="7"/>
        <v>23.615013268410948</v>
      </c>
      <c r="AA24" s="3"/>
      <c r="AB24" s="3"/>
      <c r="AC24" s="3"/>
      <c r="AD24" s="3"/>
      <c r="AE24" s="3"/>
      <c r="AF24" s="3"/>
    </row>
    <row r="25" spans="1:32" ht="9" customHeight="1">
      <c r="A25" s="33"/>
      <c r="B25" s="34" t="s">
        <v>11</v>
      </c>
      <c r="C25" s="21" t="e">
        <f>#REF!/1000000</f>
        <v>#REF!</v>
      </c>
      <c r="D25" s="21" t="e">
        <f>#REF!/1000000</f>
        <v>#REF!</v>
      </c>
      <c r="E25" s="21" t="e">
        <f>#REF!/1000000</f>
        <v>#REF!</v>
      </c>
      <c r="F25" s="22" t="e">
        <f>#REF!/1000000</f>
        <v>#REF!</v>
      </c>
      <c r="G25" s="23" t="e">
        <f t="shared" ref="G25:H46" si="12">(E25/C25)*100</f>
        <v>#REF!</v>
      </c>
      <c r="H25" s="23" t="e">
        <f t="shared" si="12"/>
        <v>#REF!</v>
      </c>
      <c r="I25" s="38">
        <v>3676.4754419999999</v>
      </c>
      <c r="J25" s="38">
        <v>858.50419499999998</v>
      </c>
      <c r="K25" s="44">
        <v>447.77268700000002</v>
      </c>
      <c r="L25" s="38">
        <v>368.02350999999999</v>
      </c>
      <c r="M25" s="83">
        <f t="shared" si="5"/>
        <v>12.179401006862486</v>
      </c>
      <c r="N25" s="38">
        <f t="shared" si="10"/>
        <v>42.867992042834459</v>
      </c>
      <c r="O25" s="38">
        <v>4848.1723810000003</v>
      </c>
      <c r="P25" s="38">
        <v>1077.819334</v>
      </c>
      <c r="Q25" s="38">
        <v>412.132003</v>
      </c>
      <c r="R25" s="38">
        <v>390.08385199999998</v>
      </c>
      <c r="S25" s="83">
        <v>8.5</v>
      </c>
      <c r="T25" s="81">
        <f t="shared" si="11"/>
        <v>36.191951628138078</v>
      </c>
      <c r="U25" s="38">
        <v>6901.8251099999998</v>
      </c>
      <c r="V25" s="38">
        <v>1390.7242409999999</v>
      </c>
      <c r="W25" s="38">
        <v>765.84909000000005</v>
      </c>
      <c r="X25" s="38">
        <v>486.05314800000002</v>
      </c>
      <c r="Y25" s="81">
        <f t="shared" si="7"/>
        <v>11.096327098905583</v>
      </c>
      <c r="Z25" s="81">
        <f t="shared" si="7"/>
        <v>34.949642328122764</v>
      </c>
      <c r="AA25" s="3"/>
      <c r="AB25" s="3"/>
      <c r="AC25" s="3"/>
      <c r="AD25" s="3"/>
      <c r="AE25" s="3"/>
      <c r="AF25" s="3"/>
    </row>
    <row r="26" spans="1:32" ht="9" customHeight="1">
      <c r="A26" s="33"/>
      <c r="B26" s="34" t="s">
        <v>12</v>
      </c>
      <c r="C26" s="21" t="e">
        <f>#REF!/1000000</f>
        <v>#REF!</v>
      </c>
      <c r="D26" s="21" t="e">
        <f>#REF!/1000000</f>
        <v>#REF!</v>
      </c>
      <c r="E26" s="21" t="e">
        <f>#REF!/1000000</f>
        <v>#REF!</v>
      </c>
      <c r="F26" s="22" t="e">
        <f>#REF!/1000000</f>
        <v>#REF!</v>
      </c>
      <c r="G26" s="23" t="e">
        <f t="shared" si="12"/>
        <v>#REF!</v>
      </c>
      <c r="H26" s="23" t="e">
        <f t="shared" si="12"/>
        <v>#REF!</v>
      </c>
      <c r="I26" s="38">
        <v>1690.7507000000001</v>
      </c>
      <c r="J26" s="38">
        <v>684.55597999999998</v>
      </c>
      <c r="K26" s="44">
        <v>231.3092</v>
      </c>
      <c r="L26" s="38">
        <v>190.20423199999999</v>
      </c>
      <c r="M26" s="83">
        <f t="shared" si="5"/>
        <v>13.680857857991718</v>
      </c>
      <c r="N26" s="38">
        <f t="shared" si="10"/>
        <v>27.785051559990752</v>
      </c>
      <c r="O26" s="38">
        <v>4563.1445999999996</v>
      </c>
      <c r="P26" s="38">
        <v>820.63656500000002</v>
      </c>
      <c r="Q26" s="38">
        <v>258.67509999999999</v>
      </c>
      <c r="R26" s="38">
        <v>189.439437</v>
      </c>
      <c r="S26" s="83">
        <f t="shared" ref="S26:S30" si="13">Q26/O26*100</f>
        <v>5.6687903337536136</v>
      </c>
      <c r="T26" s="81">
        <f t="shared" si="11"/>
        <v>23.084449935520482</v>
      </c>
      <c r="U26" s="38">
        <v>6177.6670999999997</v>
      </c>
      <c r="V26" s="38">
        <v>776.61936900000001</v>
      </c>
      <c r="W26" s="38">
        <v>270.28629999999998</v>
      </c>
      <c r="X26" s="38">
        <v>247.32183000000001</v>
      </c>
      <c r="Y26" s="81">
        <f t="shared" si="7"/>
        <v>4.3752163336868701</v>
      </c>
      <c r="Z26" s="81">
        <f t="shared" si="7"/>
        <v>31.845951810146005</v>
      </c>
      <c r="AA26" s="3"/>
      <c r="AB26" s="3"/>
      <c r="AC26" s="3"/>
      <c r="AD26" s="3"/>
      <c r="AE26" s="3"/>
      <c r="AF26" s="3"/>
    </row>
    <row r="27" spans="1:32" ht="9" customHeight="1">
      <c r="A27" s="33"/>
      <c r="B27" s="34" t="s">
        <v>13</v>
      </c>
      <c r="C27" s="21" t="e">
        <f>#REF!/1000000</f>
        <v>#REF!</v>
      </c>
      <c r="D27" s="21" t="e">
        <f>#REF!/1000000</f>
        <v>#REF!</v>
      </c>
      <c r="E27" s="21" t="e">
        <f>#REF!/1000000</f>
        <v>#REF!</v>
      </c>
      <c r="F27" s="22" t="e">
        <f>#REF!/1000000</f>
        <v>#REF!</v>
      </c>
      <c r="G27" s="23" t="e">
        <f t="shared" si="12"/>
        <v>#REF!</v>
      </c>
      <c r="H27" s="23" t="e">
        <f t="shared" si="12"/>
        <v>#REF!</v>
      </c>
      <c r="I27" s="38">
        <v>2262.4816019999998</v>
      </c>
      <c r="J27" s="38">
        <v>310.85060700000002</v>
      </c>
      <c r="K27" s="44">
        <v>142.899688</v>
      </c>
      <c r="L27" s="38">
        <v>91.352058999999997</v>
      </c>
      <c r="M27" s="83">
        <f t="shared" si="5"/>
        <v>6.3160596697749414</v>
      </c>
      <c r="N27" s="38">
        <f t="shared" si="10"/>
        <v>29.38776921867165</v>
      </c>
      <c r="O27" s="38">
        <v>3021.7794520000002</v>
      </c>
      <c r="P27" s="38">
        <v>482.857752</v>
      </c>
      <c r="Q27" s="38">
        <v>159.71485300000001</v>
      </c>
      <c r="R27" s="38">
        <v>117.124771</v>
      </c>
      <c r="S27" s="83">
        <f t="shared" si="13"/>
        <v>5.2854569811271581</v>
      </c>
      <c r="T27" s="81">
        <f t="shared" si="11"/>
        <v>24.25657877809115</v>
      </c>
      <c r="U27" s="38">
        <v>4110.3612629999998</v>
      </c>
      <c r="V27" s="38">
        <v>592.49471600000004</v>
      </c>
      <c r="W27" s="38">
        <v>147.76720399999999</v>
      </c>
      <c r="X27" s="38">
        <v>130.718514</v>
      </c>
      <c r="Y27" s="81">
        <f t="shared" si="7"/>
        <v>3.594993105110917</v>
      </c>
      <c r="Z27" s="81">
        <f t="shared" si="7"/>
        <v>22.062393211283929</v>
      </c>
      <c r="AA27" s="3"/>
      <c r="AB27" s="3"/>
      <c r="AC27" s="3"/>
      <c r="AD27" s="3"/>
      <c r="AE27" s="3"/>
      <c r="AF27" s="3"/>
    </row>
    <row r="28" spans="1:32" ht="9" customHeight="1">
      <c r="A28" s="33"/>
      <c r="B28" s="34" t="s">
        <v>14</v>
      </c>
      <c r="C28" s="21" t="e">
        <f>#REF!/1000000</f>
        <v>#REF!</v>
      </c>
      <c r="D28" s="21" t="e">
        <f>#REF!/1000000</f>
        <v>#REF!</v>
      </c>
      <c r="E28" s="21" t="e">
        <f>#REF!/1000000</f>
        <v>#REF!</v>
      </c>
      <c r="F28" s="22" t="e">
        <f>#REF!/1000000</f>
        <v>#REF!</v>
      </c>
      <c r="G28" s="23" t="e">
        <f t="shared" si="12"/>
        <v>#REF!</v>
      </c>
      <c r="H28" s="23" t="e">
        <f t="shared" si="12"/>
        <v>#REF!</v>
      </c>
      <c r="I28" s="38">
        <v>11257.507199</v>
      </c>
      <c r="J28" s="38">
        <v>1756.1523549999999</v>
      </c>
      <c r="K28" s="44">
        <v>777.96684200000004</v>
      </c>
      <c r="L28" s="38">
        <v>852.58646599999997</v>
      </c>
      <c r="M28" s="83">
        <f t="shared" si="5"/>
        <v>6.9106492960458121</v>
      </c>
      <c r="N28" s="38">
        <f t="shared" si="10"/>
        <v>48.548547828015757</v>
      </c>
      <c r="O28" s="38">
        <v>5757.0736180000004</v>
      </c>
      <c r="P28" s="38">
        <v>2297.19371</v>
      </c>
      <c r="Q28" s="38">
        <v>830.38434199999995</v>
      </c>
      <c r="R28" s="38">
        <v>978.769004</v>
      </c>
      <c r="S28" s="83">
        <f t="shared" si="13"/>
        <v>14.423722833832276</v>
      </c>
      <c r="T28" s="81">
        <f t="shared" si="11"/>
        <v>42.607160194601093</v>
      </c>
      <c r="U28" s="38">
        <v>10465.117827</v>
      </c>
      <c r="V28" s="38">
        <v>2906.8435949999998</v>
      </c>
      <c r="W28" s="38">
        <v>1102.0523519999999</v>
      </c>
      <c r="X28" s="38">
        <v>1245.7094340000001</v>
      </c>
      <c r="Y28" s="81">
        <f t="shared" si="7"/>
        <v>10.530720917032632</v>
      </c>
      <c r="Z28" s="81">
        <f t="shared" si="7"/>
        <v>42.854367401903517</v>
      </c>
      <c r="AA28" s="3"/>
      <c r="AB28" s="3"/>
      <c r="AC28" s="3"/>
      <c r="AD28" s="3"/>
      <c r="AE28" s="3"/>
      <c r="AF28" s="3"/>
    </row>
    <row r="29" spans="1:32" ht="9" customHeight="1">
      <c r="A29" s="33"/>
      <c r="B29" s="34" t="s">
        <v>15</v>
      </c>
      <c r="C29" s="21" t="e">
        <f>#REF!/1000000</f>
        <v>#REF!</v>
      </c>
      <c r="D29" s="21" t="e">
        <f>#REF!/1000000</f>
        <v>#REF!</v>
      </c>
      <c r="E29" s="21" t="e">
        <f>#REF!/1000000</f>
        <v>#REF!</v>
      </c>
      <c r="F29" s="22" t="e">
        <f>#REF!/1000000</f>
        <v>#REF!</v>
      </c>
      <c r="G29" s="23" t="e">
        <f t="shared" si="12"/>
        <v>#REF!</v>
      </c>
      <c r="H29" s="23" t="e">
        <f t="shared" si="12"/>
        <v>#REF!</v>
      </c>
      <c r="I29" s="38">
        <v>13184.875400000001</v>
      </c>
      <c r="J29" s="38">
        <v>2709.6149359999999</v>
      </c>
      <c r="K29" s="44">
        <v>996.95249999999999</v>
      </c>
      <c r="L29" s="38">
        <v>1183.3164549999999</v>
      </c>
      <c r="M29" s="83">
        <f t="shared" si="5"/>
        <v>7.5613342542471038</v>
      </c>
      <c r="N29" s="38">
        <f t="shared" si="10"/>
        <v>43.671019054347283</v>
      </c>
      <c r="O29" s="38">
        <v>18319.984</v>
      </c>
      <c r="P29" s="38">
        <v>3906.338694</v>
      </c>
      <c r="Q29" s="38">
        <v>1148.5007000000001</v>
      </c>
      <c r="R29" s="38">
        <v>1549.1521519999999</v>
      </c>
      <c r="S29" s="83">
        <f t="shared" si="13"/>
        <v>6.2691140996629686</v>
      </c>
      <c r="T29" s="81">
        <f t="shared" si="11"/>
        <v>39.6573946437221</v>
      </c>
      <c r="U29" s="38">
        <v>22884.8141</v>
      </c>
      <c r="V29" s="38">
        <v>4574.455962</v>
      </c>
      <c r="W29" s="38">
        <v>1278.3900000000001</v>
      </c>
      <c r="X29" s="38">
        <v>1613.765257</v>
      </c>
      <c r="Y29" s="81">
        <f t="shared" si="7"/>
        <v>5.5861935098699362</v>
      </c>
      <c r="Z29" s="81">
        <f t="shared" si="7"/>
        <v>35.277752598462989</v>
      </c>
      <c r="AA29" s="3"/>
      <c r="AB29" s="3"/>
      <c r="AC29" s="3"/>
      <c r="AD29" s="3"/>
      <c r="AE29" s="3"/>
      <c r="AF29" s="3"/>
    </row>
    <row r="30" spans="1:32" ht="9" customHeight="1">
      <c r="A30" s="33"/>
      <c r="B30" s="34" t="s">
        <v>16</v>
      </c>
      <c r="C30" s="21" t="e">
        <f>#REF!/1000000</f>
        <v>#REF!</v>
      </c>
      <c r="D30" s="21" t="e">
        <f>#REF!/1000000</f>
        <v>#REF!</v>
      </c>
      <c r="E30" s="21" t="e">
        <f>#REF!/1000000</f>
        <v>#REF!</v>
      </c>
      <c r="F30" s="22" t="e">
        <f>#REF!/1000000</f>
        <v>#REF!</v>
      </c>
      <c r="G30" s="23" t="e">
        <f t="shared" si="12"/>
        <v>#REF!</v>
      </c>
      <c r="H30" s="23" t="e">
        <f t="shared" si="12"/>
        <v>#REF!</v>
      </c>
      <c r="I30" s="38">
        <v>3525.088581</v>
      </c>
      <c r="J30" s="38">
        <v>612.51859100000001</v>
      </c>
      <c r="K30" s="44">
        <v>186.762317</v>
      </c>
      <c r="L30" s="38">
        <v>191.745068</v>
      </c>
      <c r="M30" s="83">
        <f t="shared" si="5"/>
        <v>5.2980886212799536</v>
      </c>
      <c r="N30" s="38">
        <f t="shared" si="10"/>
        <v>31.304367053897309</v>
      </c>
      <c r="O30" s="38">
        <v>4665.7754080000004</v>
      </c>
      <c r="P30" s="38">
        <v>813.69617000000005</v>
      </c>
      <c r="Q30" s="38">
        <v>242.22311099999999</v>
      </c>
      <c r="R30" s="38">
        <v>218.000776</v>
      </c>
      <c r="S30" s="83">
        <f t="shared" si="13"/>
        <v>5.1914867266152811</v>
      </c>
      <c r="T30" s="81">
        <f t="shared" si="11"/>
        <v>26.791422159452953</v>
      </c>
      <c r="U30" s="38">
        <v>6718.0049570000001</v>
      </c>
      <c r="V30" s="38">
        <v>1130.2944070000001</v>
      </c>
      <c r="W30" s="38">
        <v>274.879863</v>
      </c>
      <c r="X30" s="38">
        <v>297.91316</v>
      </c>
      <c r="Y30" s="81">
        <f t="shared" si="7"/>
        <v>4.091688898109278</v>
      </c>
      <c r="Z30" s="81">
        <f t="shared" si="7"/>
        <v>26.357129448310186</v>
      </c>
      <c r="AA30" s="3"/>
      <c r="AB30" s="3"/>
      <c r="AC30" s="3"/>
      <c r="AD30" s="3"/>
      <c r="AE30" s="3"/>
      <c r="AF30" s="3"/>
    </row>
    <row r="31" spans="1:32" ht="9" customHeight="1">
      <c r="A31" s="33"/>
      <c r="B31" s="34" t="s">
        <v>17</v>
      </c>
      <c r="C31" s="21" t="e">
        <f>#REF!/1000000</f>
        <v>#REF!</v>
      </c>
      <c r="D31" s="21" t="e">
        <f>#REF!/1000000</f>
        <v>#REF!</v>
      </c>
      <c r="E31" s="21" t="e">
        <f>#REF!/1000000</f>
        <v>#REF!</v>
      </c>
      <c r="F31" s="22" t="e">
        <f>#REF!/1000000</f>
        <v>#REF!</v>
      </c>
      <c r="G31" s="23" t="e">
        <f t="shared" si="12"/>
        <v>#REF!</v>
      </c>
      <c r="H31" s="23" t="e">
        <f t="shared" si="12"/>
        <v>#REF!</v>
      </c>
      <c r="I31" s="38">
        <v>1373.6212849999999</v>
      </c>
      <c r="J31" s="38">
        <v>251.61854099999999</v>
      </c>
      <c r="K31" s="44">
        <v>231.78798499999999</v>
      </c>
      <c r="L31" s="38">
        <v>45.440640000000002</v>
      </c>
      <c r="M31" s="83">
        <f t="shared" si="5"/>
        <v>16.874227818914438</v>
      </c>
      <c r="N31" s="38">
        <f t="shared" si="10"/>
        <v>18.059336891234896</v>
      </c>
      <c r="O31" s="38">
        <v>1893.6354389999999</v>
      </c>
      <c r="P31" s="38">
        <v>373.23172199999999</v>
      </c>
      <c r="Q31" s="38">
        <v>268.32510000000002</v>
      </c>
      <c r="R31" s="38">
        <v>51.311306000000002</v>
      </c>
      <c r="S31" s="83">
        <v>14.2</v>
      </c>
      <c r="T31" s="81">
        <f t="shared" si="11"/>
        <v>13.7478416156706</v>
      </c>
      <c r="U31" s="38">
        <v>3927.8068929999999</v>
      </c>
      <c r="V31" s="38">
        <v>483.57097900000002</v>
      </c>
      <c r="W31" s="38">
        <v>310.815</v>
      </c>
      <c r="X31" s="38">
        <v>60.212508</v>
      </c>
      <c r="Y31" s="81">
        <f t="shared" si="7"/>
        <v>7.9131945247594428</v>
      </c>
      <c r="Z31" s="81">
        <f t="shared" si="7"/>
        <v>12.451638045880333</v>
      </c>
      <c r="AA31" s="3"/>
      <c r="AB31" s="3"/>
      <c r="AC31" s="3"/>
      <c r="AD31" s="3"/>
      <c r="AE31" s="3"/>
      <c r="AF31" s="3"/>
    </row>
    <row r="32" spans="1:32" ht="9" customHeight="1">
      <c r="A32" s="33"/>
      <c r="B32" s="34" t="s">
        <v>18</v>
      </c>
      <c r="C32" s="21" t="e">
        <f>#REF!/1000000</f>
        <v>#REF!</v>
      </c>
      <c r="D32" s="21" t="e">
        <f>#REF!/1000000</f>
        <v>#REF!</v>
      </c>
      <c r="E32" s="21" t="e">
        <f>#REF!/1000000</f>
        <v>#REF!</v>
      </c>
      <c r="F32" s="22" t="e">
        <f>#REF!/1000000</f>
        <v>#REF!</v>
      </c>
      <c r="G32" s="23" t="e">
        <f t="shared" si="12"/>
        <v>#REF!</v>
      </c>
      <c r="H32" s="23" t="e">
        <f t="shared" si="12"/>
        <v>#REF!</v>
      </c>
      <c r="I32" s="38">
        <v>1297.5548160000001</v>
      </c>
      <c r="J32" s="38">
        <v>209.35817</v>
      </c>
      <c r="K32" s="44">
        <v>62.542881999999999</v>
      </c>
      <c r="L32" s="38">
        <v>35.209116999999999</v>
      </c>
      <c r="M32" s="83">
        <f t="shared" si="5"/>
        <v>4.8200570202345885</v>
      </c>
      <c r="N32" s="38">
        <f t="shared" si="10"/>
        <v>16.817646524136123</v>
      </c>
      <c r="O32" s="38">
        <v>1713.406342</v>
      </c>
      <c r="P32" s="38">
        <v>280.00924700000002</v>
      </c>
      <c r="Q32" s="38">
        <v>84.270957999999993</v>
      </c>
      <c r="R32" s="38">
        <v>47.557257</v>
      </c>
      <c r="S32" s="83">
        <f t="shared" ref="S32" si="14">Q32/O32*100</f>
        <v>4.9183288245351893</v>
      </c>
      <c r="T32" s="89">
        <f t="shared" si="11"/>
        <v>16.984173740519363</v>
      </c>
      <c r="U32" s="38">
        <v>2570.6108450000002</v>
      </c>
      <c r="V32" s="38">
        <v>332.72206299999999</v>
      </c>
      <c r="W32" s="38">
        <v>123.55425</v>
      </c>
      <c r="X32" s="38">
        <v>45.019416</v>
      </c>
      <c r="Y32" s="81">
        <f t="shared" si="7"/>
        <v>4.8064159629731895</v>
      </c>
      <c r="Z32" s="81">
        <f t="shared" si="7"/>
        <v>13.530637431759374</v>
      </c>
      <c r="AA32" s="3"/>
      <c r="AB32" s="3"/>
      <c r="AC32" s="3"/>
      <c r="AD32" s="3"/>
      <c r="AE32" s="3"/>
      <c r="AF32" s="3"/>
    </row>
    <row r="33" spans="1:32" ht="9" customHeight="1">
      <c r="A33" s="33"/>
      <c r="B33" s="34" t="s">
        <v>19</v>
      </c>
      <c r="C33" s="21" t="e">
        <f>#REF!/1000000</f>
        <v>#REF!</v>
      </c>
      <c r="D33" s="21" t="e">
        <f>#REF!/1000000</f>
        <v>#REF!</v>
      </c>
      <c r="E33" s="21" t="e">
        <f>#REF!/1000000</f>
        <v>#REF!</v>
      </c>
      <c r="F33" s="22" t="e">
        <f>#REF!/1000000</f>
        <v>#REF!</v>
      </c>
      <c r="G33" s="23" t="e">
        <f t="shared" si="12"/>
        <v>#REF!</v>
      </c>
      <c r="H33" s="23" t="e">
        <f t="shared" si="12"/>
        <v>#REF!</v>
      </c>
      <c r="I33" s="38">
        <v>9124.4300160000003</v>
      </c>
      <c r="J33" s="38">
        <v>1390.050896</v>
      </c>
      <c r="K33" s="44">
        <v>732.44763599999999</v>
      </c>
      <c r="L33" s="38">
        <v>687.71112500000004</v>
      </c>
      <c r="M33" s="88">
        <f t="shared" si="5"/>
        <v>8.0273248270371749</v>
      </c>
      <c r="N33" s="38">
        <f t="shared" si="10"/>
        <v>49.473808979149787</v>
      </c>
      <c r="O33" s="38">
        <v>10961.853207</v>
      </c>
      <c r="P33" s="38">
        <v>1682.3204370000001</v>
      </c>
      <c r="Q33" s="38">
        <v>979.99755400000004</v>
      </c>
      <c r="R33" s="38">
        <v>708.04764999999998</v>
      </c>
      <c r="S33" s="83">
        <v>8.9</v>
      </c>
      <c r="T33" s="81">
        <f t="shared" si="11"/>
        <v>42.087561586223536</v>
      </c>
      <c r="U33" s="38">
        <v>16661.605924</v>
      </c>
      <c r="V33" s="38">
        <v>2118.1305619999998</v>
      </c>
      <c r="W33" s="38">
        <v>3293.9288689999998</v>
      </c>
      <c r="X33" s="38">
        <v>844.17309399999999</v>
      </c>
      <c r="Y33" s="81">
        <f t="shared" si="7"/>
        <v>19.769576138247885</v>
      </c>
      <c r="Z33" s="81">
        <f t="shared" si="7"/>
        <v>39.854629792174258</v>
      </c>
      <c r="AA33" s="3"/>
      <c r="AB33" s="3"/>
      <c r="AC33" s="3"/>
      <c r="AD33" s="3"/>
      <c r="AE33" s="3"/>
      <c r="AF33" s="3"/>
    </row>
    <row r="34" spans="1:32" ht="9" customHeight="1">
      <c r="A34" s="33"/>
      <c r="B34" s="34" t="s">
        <v>20</v>
      </c>
      <c r="C34" s="21" t="e">
        <f>#REF!/1000000</f>
        <v>#REF!</v>
      </c>
      <c r="D34" s="21" t="e">
        <f>#REF!/1000000</f>
        <v>#REF!</v>
      </c>
      <c r="E34" s="21" t="e">
        <f>#REF!/1000000</f>
        <v>#REF!</v>
      </c>
      <c r="F34" s="22" t="e">
        <f>#REF!/1000000</f>
        <v>#REF!</v>
      </c>
      <c r="G34" s="23" t="e">
        <f t="shared" si="12"/>
        <v>#REF!</v>
      </c>
      <c r="H34" s="23" t="e">
        <f t="shared" si="12"/>
        <v>#REF!</v>
      </c>
      <c r="I34" s="38">
        <v>7115.6209760000002</v>
      </c>
      <c r="J34" s="38">
        <v>255.56518299999999</v>
      </c>
      <c r="K34" s="44">
        <v>108.79600000000001</v>
      </c>
      <c r="L34" s="38">
        <v>62.306313000000003</v>
      </c>
      <c r="M34" s="83">
        <f t="shared" si="5"/>
        <v>1.5289740750238634</v>
      </c>
      <c r="N34" s="38">
        <f t="shared" si="10"/>
        <v>24.379812722768268</v>
      </c>
      <c r="O34" s="38">
        <v>9840.1700970000002</v>
      </c>
      <c r="P34" s="38">
        <v>448.82152000000002</v>
      </c>
      <c r="Q34" s="38">
        <v>123.131578</v>
      </c>
      <c r="R34" s="38">
        <v>91.490223</v>
      </c>
      <c r="S34" s="83">
        <v>1.3</v>
      </c>
      <c r="T34" s="81">
        <f t="shared" si="11"/>
        <v>20.384544618092288</v>
      </c>
      <c r="U34" s="38">
        <v>6119.0006739999999</v>
      </c>
      <c r="V34" s="38">
        <v>563.22389399999997</v>
      </c>
      <c r="W34" s="38">
        <v>179.19817800000001</v>
      </c>
      <c r="X34" s="38">
        <v>95.871592000000007</v>
      </c>
      <c r="Y34" s="81">
        <f t="shared" si="7"/>
        <v>2.928553003130459</v>
      </c>
      <c r="Z34" s="89">
        <f t="shared" si="7"/>
        <v>17.021932666798403</v>
      </c>
      <c r="AA34" s="3"/>
      <c r="AB34" s="3"/>
      <c r="AC34" s="3"/>
      <c r="AD34" s="3"/>
      <c r="AE34" s="3"/>
      <c r="AF34" s="3"/>
    </row>
    <row r="35" spans="1:32" ht="9" customHeight="1">
      <c r="A35" s="33"/>
      <c r="B35" s="34" t="s">
        <v>21</v>
      </c>
      <c r="C35" s="21" t="e">
        <f>#REF!/1000000</f>
        <v>#REF!</v>
      </c>
      <c r="D35" s="21" t="e">
        <f>#REF!/1000000</f>
        <v>#REF!</v>
      </c>
      <c r="E35" s="21" t="e">
        <f>#REF!/1000000</f>
        <v>#REF!</v>
      </c>
      <c r="F35" s="22" t="e">
        <f>#REF!/1000000</f>
        <v>#REF!</v>
      </c>
      <c r="G35" s="23" t="e">
        <f t="shared" si="12"/>
        <v>#REF!</v>
      </c>
      <c r="H35" s="23" t="e">
        <f t="shared" si="12"/>
        <v>#REF!</v>
      </c>
      <c r="I35" s="38">
        <v>4035.6642000000002</v>
      </c>
      <c r="J35" s="38">
        <v>692.34981700000003</v>
      </c>
      <c r="K35" s="44">
        <v>450.58609999999999</v>
      </c>
      <c r="L35" s="38">
        <v>213.90678700000001</v>
      </c>
      <c r="M35" s="83">
        <f t="shared" si="5"/>
        <v>11.165103875590045</v>
      </c>
      <c r="N35" s="38">
        <f t="shared" si="10"/>
        <v>30.895767103235904</v>
      </c>
      <c r="O35" s="38">
        <v>5102.0550000000003</v>
      </c>
      <c r="P35" s="38">
        <v>965.709295</v>
      </c>
      <c r="Q35" s="38">
        <v>354.29390000000001</v>
      </c>
      <c r="R35" s="38">
        <v>195.808989</v>
      </c>
      <c r="S35" s="83">
        <f t="shared" ref="S35" si="15">Q35/O35*100</f>
        <v>6.9441411352876434</v>
      </c>
      <c r="T35" s="81">
        <f t="shared" si="11"/>
        <v>20.276183527880406</v>
      </c>
      <c r="U35" s="38">
        <v>8486.3021000000008</v>
      </c>
      <c r="V35" s="38">
        <v>1226.82827</v>
      </c>
      <c r="W35" s="38">
        <v>464.36599999999999</v>
      </c>
      <c r="X35" s="38">
        <v>273.99737199999998</v>
      </c>
      <c r="Y35" s="81">
        <f t="shared" si="7"/>
        <v>5.471947551808225</v>
      </c>
      <c r="Z35" s="81">
        <f t="shared" si="7"/>
        <v>22.333799986529492</v>
      </c>
      <c r="AA35" s="3"/>
      <c r="AB35" s="3"/>
      <c r="AC35" s="3"/>
      <c r="AD35" s="3"/>
      <c r="AE35" s="3"/>
      <c r="AF35" s="3"/>
    </row>
    <row r="36" spans="1:32" ht="9" customHeight="1">
      <c r="A36" s="33"/>
      <c r="B36" s="34" t="s">
        <v>22</v>
      </c>
      <c r="C36" s="21" t="e">
        <f>#REF!/1000000</f>
        <v>#REF!</v>
      </c>
      <c r="D36" s="21" t="e">
        <f>#REF!/1000000</f>
        <v>#REF!</v>
      </c>
      <c r="E36" s="21" t="e">
        <f>#REF!/1000000</f>
        <v>#REF!</v>
      </c>
      <c r="F36" s="22" t="e">
        <f>#REF!/1000000</f>
        <v>#REF!</v>
      </c>
      <c r="G36" s="23" t="e">
        <f t="shared" si="12"/>
        <v>#REF!</v>
      </c>
      <c r="H36" s="23" t="e">
        <f t="shared" si="12"/>
        <v>#REF!</v>
      </c>
      <c r="I36" s="38">
        <v>2220.96</v>
      </c>
      <c r="J36" s="38">
        <v>412.64535100000001</v>
      </c>
      <c r="K36" s="44">
        <v>174.06299999999999</v>
      </c>
      <c r="L36" s="38">
        <v>170.147493</v>
      </c>
      <c r="M36" s="83">
        <f t="shared" si="5"/>
        <v>7.8372865787767445</v>
      </c>
      <c r="N36" s="38">
        <f t="shared" si="10"/>
        <v>41.233347858558574</v>
      </c>
      <c r="O36" s="38">
        <v>2653.308317</v>
      </c>
      <c r="P36" s="38">
        <v>580.89498000000003</v>
      </c>
      <c r="Q36" s="38">
        <v>139.72327799999999</v>
      </c>
      <c r="R36" s="38">
        <v>178.50014400000001</v>
      </c>
      <c r="S36" s="83">
        <v>5.3</v>
      </c>
      <c r="T36" s="81">
        <f t="shared" si="11"/>
        <v>30.72847074698425</v>
      </c>
      <c r="U36" s="38">
        <v>3449.0110049999998</v>
      </c>
      <c r="V36" s="38">
        <v>799.28065700000002</v>
      </c>
      <c r="W36" s="38">
        <v>207.97903099999999</v>
      </c>
      <c r="X36" s="38">
        <v>299.02916599999998</v>
      </c>
      <c r="Y36" s="89">
        <f t="shared" si="7"/>
        <v>6.0301063318874508</v>
      </c>
      <c r="Z36" s="81">
        <f t="shared" si="7"/>
        <v>37.412286082634424</v>
      </c>
      <c r="AA36" s="3"/>
      <c r="AB36" s="3"/>
      <c r="AC36" s="3"/>
      <c r="AD36" s="3"/>
      <c r="AE36" s="3"/>
      <c r="AF36" s="3"/>
    </row>
    <row r="37" spans="1:32" ht="9" customHeight="1">
      <c r="A37" s="33"/>
      <c r="B37" s="34" t="s">
        <v>23</v>
      </c>
      <c r="C37" s="21" t="e">
        <f>#REF!/1000000</f>
        <v>#REF!</v>
      </c>
      <c r="D37" s="21" t="e">
        <f>#REF!/1000000</f>
        <v>#REF!</v>
      </c>
      <c r="E37" s="21" t="e">
        <f>#REF!/1000000</f>
        <v>#REF!</v>
      </c>
      <c r="F37" s="22" t="e">
        <f>#REF!/1000000</f>
        <v>#REF!</v>
      </c>
      <c r="G37" s="23" t="e">
        <f t="shared" si="12"/>
        <v>#REF!</v>
      </c>
      <c r="H37" s="23" t="e">
        <f t="shared" si="12"/>
        <v>#REF!</v>
      </c>
      <c r="I37" s="38">
        <v>1004.501115</v>
      </c>
      <c r="J37" s="38">
        <v>287.62687599999998</v>
      </c>
      <c r="K37" s="44">
        <v>130.06984600000001</v>
      </c>
      <c r="L37" s="38">
        <v>163.34292600000001</v>
      </c>
      <c r="M37" s="83">
        <f t="shared" si="5"/>
        <v>12.948701007663891</v>
      </c>
      <c r="N37" s="38">
        <f t="shared" si="10"/>
        <v>56.789868968990234</v>
      </c>
      <c r="O37" s="38">
        <v>1536.34394</v>
      </c>
      <c r="P37" s="38">
        <v>417.89364799999998</v>
      </c>
      <c r="Q37" s="38">
        <v>325.23755999999997</v>
      </c>
      <c r="R37" s="38">
        <v>214.75234499999999</v>
      </c>
      <c r="S37" s="83">
        <v>21.2</v>
      </c>
      <c r="T37" s="81">
        <f t="shared" si="11"/>
        <v>51.389234085702107</v>
      </c>
      <c r="U37" s="38">
        <v>2209.2063499999999</v>
      </c>
      <c r="V37" s="38">
        <v>531.13151500000004</v>
      </c>
      <c r="W37" s="38">
        <v>372.2364</v>
      </c>
      <c r="X37" s="38">
        <v>279.29765300000003</v>
      </c>
      <c r="Y37" s="81">
        <f t="shared" si="7"/>
        <v>16.849326908733538</v>
      </c>
      <c r="Z37" s="81">
        <f t="shared" si="7"/>
        <v>52.585404012413008</v>
      </c>
      <c r="AA37" s="3"/>
      <c r="AB37" s="3"/>
      <c r="AC37" s="3"/>
      <c r="AD37" s="3"/>
      <c r="AE37" s="3"/>
      <c r="AF37" s="3"/>
    </row>
    <row r="38" spans="1:32" ht="9" customHeight="1">
      <c r="A38" s="33"/>
      <c r="B38" s="34" t="s">
        <v>24</v>
      </c>
      <c r="C38" s="21" t="e">
        <f>#REF!/1000000</f>
        <v>#REF!</v>
      </c>
      <c r="D38" s="21" t="e">
        <f>#REF!/1000000</f>
        <v>#REF!</v>
      </c>
      <c r="E38" s="21" t="e">
        <f>#REF!/1000000</f>
        <v>#REF!</v>
      </c>
      <c r="F38" s="22" t="e">
        <f>#REF!/1000000</f>
        <v>#REF!</v>
      </c>
      <c r="G38" s="23" t="e">
        <f t="shared" si="12"/>
        <v>#REF!</v>
      </c>
      <c r="H38" s="23" t="e">
        <f t="shared" si="12"/>
        <v>#REF!</v>
      </c>
      <c r="I38" s="38">
        <v>2356.4769999999999</v>
      </c>
      <c r="J38" s="38">
        <v>336.79472099999998</v>
      </c>
      <c r="K38" s="44">
        <v>105.82</v>
      </c>
      <c r="L38" s="38">
        <v>76.222150999999997</v>
      </c>
      <c r="M38" s="83">
        <f t="shared" si="5"/>
        <v>4.4906018603194511</v>
      </c>
      <c r="N38" s="38">
        <f t="shared" si="10"/>
        <v>22.63163471615103</v>
      </c>
      <c r="O38" s="38">
        <v>3078.7060000000001</v>
      </c>
      <c r="P38" s="38">
        <v>469.93115399999999</v>
      </c>
      <c r="Q38" s="38">
        <v>95.525000000000006</v>
      </c>
      <c r="R38" s="38">
        <v>103.093603</v>
      </c>
      <c r="S38" s="83">
        <v>3.1</v>
      </c>
      <c r="T38" s="81">
        <f t="shared" si="11"/>
        <v>21.938022649164481</v>
      </c>
      <c r="U38" s="38">
        <v>4152.6689999999999</v>
      </c>
      <c r="V38" s="38">
        <v>614.813041</v>
      </c>
      <c r="W38" s="38">
        <v>140.19900000000001</v>
      </c>
      <c r="X38" s="38">
        <v>127.06247500000001</v>
      </c>
      <c r="Y38" s="81">
        <f t="shared" si="7"/>
        <v>3.3761178654017456</v>
      </c>
      <c r="Z38" s="81">
        <f t="shared" si="7"/>
        <v>20.666847728755318</v>
      </c>
      <c r="AA38" s="3"/>
      <c r="AB38" s="3"/>
      <c r="AC38" s="3"/>
      <c r="AD38" s="3"/>
      <c r="AE38" s="3"/>
      <c r="AF38" s="3"/>
    </row>
    <row r="39" spans="1:32" ht="9" customHeight="1">
      <c r="A39" s="33"/>
      <c r="B39" s="34" t="s">
        <v>25</v>
      </c>
      <c r="C39" s="21" t="e">
        <f>#REF!/1000000</f>
        <v>#REF!</v>
      </c>
      <c r="D39" s="21" t="e">
        <f>#REF!/1000000</f>
        <v>#REF!</v>
      </c>
      <c r="E39" s="21" t="e">
        <f>#REF!/1000000</f>
        <v>#REF!</v>
      </c>
      <c r="F39" s="22" t="e">
        <f>#REF!/1000000</f>
        <v>#REF!</v>
      </c>
      <c r="G39" s="23" t="e">
        <f t="shared" si="12"/>
        <v>#REF!</v>
      </c>
      <c r="H39" s="23" t="e">
        <f t="shared" si="12"/>
        <v>#REF!</v>
      </c>
      <c r="I39" s="38">
        <v>3128.2791360000001</v>
      </c>
      <c r="J39" s="38">
        <v>657.30021599999998</v>
      </c>
      <c r="K39" s="44">
        <v>395.27031299999999</v>
      </c>
      <c r="L39" s="38">
        <v>276.86613799999998</v>
      </c>
      <c r="M39" s="83">
        <f t="shared" si="5"/>
        <v>12.635391402616827</v>
      </c>
      <c r="N39" s="38">
        <f t="shared" si="10"/>
        <v>42.121717178927568</v>
      </c>
      <c r="O39" s="38">
        <v>3662.9919639999998</v>
      </c>
      <c r="P39" s="38">
        <v>775.88937799999997</v>
      </c>
      <c r="Q39" s="38">
        <v>362.85636299999999</v>
      </c>
      <c r="R39" s="38">
        <v>313.38067699999999</v>
      </c>
      <c r="S39" s="83">
        <v>9.9</v>
      </c>
      <c r="T39" s="81">
        <f t="shared" si="11"/>
        <v>40.389865602722558</v>
      </c>
      <c r="U39" s="38">
        <v>5118.7835400000004</v>
      </c>
      <c r="V39" s="38">
        <v>1036.1236719999999</v>
      </c>
      <c r="W39" s="38">
        <v>480.85483099999999</v>
      </c>
      <c r="X39" s="38">
        <v>390.04838000000001</v>
      </c>
      <c r="Y39" s="81">
        <f t="shared" si="7"/>
        <v>9.3939278198116565</v>
      </c>
      <c r="Z39" s="81">
        <f t="shared" si="7"/>
        <v>37.644963679586702</v>
      </c>
      <c r="AA39" s="3"/>
      <c r="AB39" s="3"/>
      <c r="AC39" s="3"/>
      <c r="AD39" s="3"/>
      <c r="AE39" s="3"/>
      <c r="AF39" s="3"/>
    </row>
    <row r="40" spans="1:32" ht="9" customHeight="1">
      <c r="A40" s="33"/>
      <c r="B40" s="34" t="s">
        <v>26</v>
      </c>
      <c r="C40" s="21" t="e">
        <f>#REF!/1000000</f>
        <v>#REF!</v>
      </c>
      <c r="D40" s="21" t="e">
        <f>#REF!/1000000</f>
        <v>#REF!</v>
      </c>
      <c r="E40" s="21" t="e">
        <f>#REF!/1000000</f>
        <v>#REF!</v>
      </c>
      <c r="F40" s="22" t="e">
        <f>#REF!/1000000</f>
        <v>#REF!</v>
      </c>
      <c r="G40" s="23" t="e">
        <f t="shared" si="12"/>
        <v>#REF!</v>
      </c>
      <c r="H40" s="23" t="e">
        <f t="shared" si="12"/>
        <v>#REF!</v>
      </c>
      <c r="I40" s="38">
        <v>3464.3969999999999</v>
      </c>
      <c r="J40" s="38">
        <v>856.84578699999997</v>
      </c>
      <c r="K40" s="44">
        <v>413.77300000000002</v>
      </c>
      <c r="L40" s="38">
        <v>261.53677900000002</v>
      </c>
      <c r="M40" s="83">
        <f t="shared" si="5"/>
        <v>11.943579214506883</v>
      </c>
      <c r="N40" s="38">
        <f t="shared" si="10"/>
        <v>30.523203004323111</v>
      </c>
      <c r="O40" s="38">
        <v>4188.2920000000004</v>
      </c>
      <c r="P40" s="38">
        <v>882.09151299999996</v>
      </c>
      <c r="Q40" s="38">
        <v>438.06099999999998</v>
      </c>
      <c r="R40" s="38">
        <v>316.44358699999998</v>
      </c>
      <c r="S40" s="83">
        <f t="shared" ref="S40" si="16">Q40/O40*100</f>
        <v>10.459180018967157</v>
      </c>
      <c r="T40" s="81">
        <f t="shared" si="11"/>
        <v>35.874235534108351</v>
      </c>
      <c r="U40" s="38">
        <v>5844.4430000000002</v>
      </c>
      <c r="V40" s="38">
        <v>1209.744737</v>
      </c>
      <c r="W40" s="38">
        <v>533.55700000000002</v>
      </c>
      <c r="X40" s="38">
        <v>378.42732699999999</v>
      </c>
      <c r="Y40" s="81">
        <f t="shared" si="7"/>
        <v>9.1293045376608184</v>
      </c>
      <c r="Z40" s="81">
        <f t="shared" si="7"/>
        <v>31.281584901823795</v>
      </c>
      <c r="AA40" s="3"/>
      <c r="AB40" s="3"/>
      <c r="AC40" s="3"/>
      <c r="AD40" s="3"/>
      <c r="AE40" s="3"/>
      <c r="AF40" s="3"/>
    </row>
    <row r="41" spans="1:32" ht="9" customHeight="1">
      <c r="A41" s="33"/>
      <c r="B41" s="34" t="s">
        <v>27</v>
      </c>
      <c r="C41" s="21" t="e">
        <f>#REF!/1000000</f>
        <v>#REF!</v>
      </c>
      <c r="D41" s="21" t="e">
        <f>#REF!/1000000</f>
        <v>#REF!</v>
      </c>
      <c r="E41" s="21" t="e">
        <f>#REF!/1000000</f>
        <v>#REF!</v>
      </c>
      <c r="F41" s="22" t="e">
        <f>#REF!/1000000</f>
        <v>#REF!</v>
      </c>
      <c r="G41" s="23" t="e">
        <f t="shared" si="12"/>
        <v>#REF!</v>
      </c>
      <c r="H41" s="23" t="e">
        <f t="shared" si="12"/>
        <v>#REF!</v>
      </c>
      <c r="I41" s="38">
        <v>3203.4880210000001</v>
      </c>
      <c r="J41" s="38">
        <v>645.79599700000006</v>
      </c>
      <c r="K41" s="44">
        <v>200.99761799999999</v>
      </c>
      <c r="L41" s="38">
        <v>50.741942999999999</v>
      </c>
      <c r="M41" s="83">
        <f t="shared" si="5"/>
        <v>6.2743364945456115</v>
      </c>
      <c r="N41" s="38">
        <f t="shared" si="10"/>
        <v>7.857271218111932</v>
      </c>
      <c r="O41" s="38">
        <v>4794.7367199999999</v>
      </c>
      <c r="P41" s="38">
        <v>1222.625865</v>
      </c>
      <c r="Q41" s="38">
        <v>266.779357</v>
      </c>
      <c r="R41" s="38">
        <v>63.431350000000002</v>
      </c>
      <c r="S41" s="83">
        <v>5.6</v>
      </c>
      <c r="T41" s="81">
        <f t="shared" si="11"/>
        <v>5.1881243327041835</v>
      </c>
      <c r="U41" s="38">
        <v>6158.3329800000001</v>
      </c>
      <c r="V41" s="38">
        <v>1432.0664409999999</v>
      </c>
      <c r="W41" s="38">
        <v>277.57807000000003</v>
      </c>
      <c r="X41" s="38">
        <v>66.262073999999998</v>
      </c>
      <c r="Y41" s="81">
        <f t="shared" si="7"/>
        <v>4.5073572816129213</v>
      </c>
      <c r="Z41" s="81">
        <f t="shared" si="7"/>
        <v>4.6270251227819958</v>
      </c>
      <c r="AA41" s="3"/>
      <c r="AB41" s="3"/>
      <c r="AC41" s="3"/>
      <c r="AD41" s="3"/>
      <c r="AE41" s="3"/>
      <c r="AF41" s="3"/>
    </row>
    <row r="42" spans="1:32" ht="9" customHeight="1">
      <c r="A42" s="33"/>
      <c r="B42" s="34" t="s">
        <v>28</v>
      </c>
      <c r="C42" s="21" t="e">
        <f>#REF!/1000000</f>
        <v>#REF!</v>
      </c>
      <c r="D42" s="21" t="e">
        <f>#REF!/1000000</f>
        <v>#REF!</v>
      </c>
      <c r="E42" s="21" t="e">
        <f>#REF!/1000000</f>
        <v>#REF!</v>
      </c>
      <c r="F42" s="22" t="e">
        <f>#REF!/1000000</f>
        <v>#REF!</v>
      </c>
      <c r="G42" s="23" t="e">
        <f t="shared" si="12"/>
        <v>#REF!</v>
      </c>
      <c r="H42" s="23" t="e">
        <f t="shared" si="12"/>
        <v>#REF!</v>
      </c>
      <c r="I42" s="38">
        <v>3302.0309999999999</v>
      </c>
      <c r="J42" s="38">
        <v>760.00440800000001</v>
      </c>
      <c r="K42" s="44">
        <v>456.08</v>
      </c>
      <c r="L42" s="38">
        <v>209.907422</v>
      </c>
      <c r="M42" s="83">
        <f t="shared" si="5"/>
        <v>13.812105337593742</v>
      </c>
      <c r="N42" s="38">
        <f t="shared" si="10"/>
        <v>27.619237440001793</v>
      </c>
      <c r="O42" s="38">
        <v>4472.4610000000002</v>
      </c>
      <c r="P42" s="38">
        <v>975.66071999999997</v>
      </c>
      <c r="Q42" s="38">
        <v>441.99599999999998</v>
      </c>
      <c r="R42" s="38">
        <v>199.56356500000001</v>
      </c>
      <c r="S42" s="83">
        <v>9.9</v>
      </c>
      <c r="T42" s="81">
        <f t="shared" si="11"/>
        <v>20.454196926160972</v>
      </c>
      <c r="U42" s="38">
        <v>6250.8779999999997</v>
      </c>
      <c r="V42" s="38">
        <v>1324.1472679999999</v>
      </c>
      <c r="W42" s="38">
        <v>536.20799999999997</v>
      </c>
      <c r="X42" s="38">
        <v>263.13799299999999</v>
      </c>
      <c r="Y42" s="81">
        <f t="shared" si="7"/>
        <v>8.5781229452886443</v>
      </c>
      <c r="Z42" s="81">
        <f t="shared" si="7"/>
        <v>19.872260386674757</v>
      </c>
      <c r="AA42" s="3"/>
      <c r="AB42" s="3"/>
      <c r="AC42" s="3"/>
      <c r="AD42" s="3"/>
      <c r="AE42" s="3"/>
      <c r="AF42" s="3"/>
    </row>
    <row r="43" spans="1:32" ht="9" customHeight="1">
      <c r="A43" s="33"/>
      <c r="B43" s="34" t="s">
        <v>29</v>
      </c>
      <c r="C43" s="21" t="e">
        <f>#REF!/1000000</f>
        <v>#REF!</v>
      </c>
      <c r="D43" s="21" t="e">
        <f>#REF!/1000000</f>
        <v>#REF!</v>
      </c>
      <c r="E43" s="21" t="e">
        <f>#REF!/1000000</f>
        <v>#REF!</v>
      </c>
      <c r="F43" s="22" t="e">
        <f>#REF!/1000000</f>
        <v>#REF!</v>
      </c>
      <c r="G43" s="23" t="e">
        <f t="shared" si="12"/>
        <v>#REF!</v>
      </c>
      <c r="H43" s="23" t="e">
        <f t="shared" si="12"/>
        <v>#REF!</v>
      </c>
      <c r="I43" s="38">
        <v>673.75741800000003</v>
      </c>
      <c r="J43" s="38">
        <v>216.41257300000001</v>
      </c>
      <c r="K43" s="44">
        <v>83.423911000000004</v>
      </c>
      <c r="L43" s="38">
        <v>15.911372999999999</v>
      </c>
      <c r="M43" s="83">
        <f t="shared" si="5"/>
        <v>12.381891281826302</v>
      </c>
      <c r="N43" s="38">
        <f t="shared" si="10"/>
        <v>7.3523329903757482</v>
      </c>
      <c r="O43" s="38">
        <v>895.62498400000004</v>
      </c>
      <c r="P43" s="38">
        <v>291.84204799999998</v>
      </c>
      <c r="Q43" s="38">
        <v>72.827494999999999</v>
      </c>
      <c r="R43" s="38">
        <v>23.205020000000001</v>
      </c>
      <c r="S43" s="83">
        <v>8.1</v>
      </c>
      <c r="T43" s="89">
        <f t="shared" si="11"/>
        <v>7.9512257260475376</v>
      </c>
      <c r="U43" s="38">
        <v>1139.451</v>
      </c>
      <c r="V43" s="38">
        <v>419.40737200000001</v>
      </c>
      <c r="W43" s="38">
        <v>127.902</v>
      </c>
      <c r="X43" s="38">
        <v>29.247475999999999</v>
      </c>
      <c r="Y43" s="81">
        <f t="shared" si="7"/>
        <v>11.224879349792136</v>
      </c>
      <c r="Z43" s="89">
        <f t="shared" si="7"/>
        <v>6.9735245378567168</v>
      </c>
      <c r="AA43" s="3"/>
      <c r="AB43" s="3"/>
      <c r="AC43" s="3"/>
      <c r="AD43" s="3"/>
      <c r="AE43" s="3"/>
      <c r="AF43" s="3"/>
    </row>
    <row r="44" spans="1:32" ht="9" customHeight="1">
      <c r="A44" s="33"/>
      <c r="B44" s="34" t="s">
        <v>30</v>
      </c>
      <c r="C44" s="21" t="e">
        <f>#REF!/1000000</f>
        <v>#REF!</v>
      </c>
      <c r="D44" s="21" t="e">
        <f>#REF!/1000000</f>
        <v>#REF!</v>
      </c>
      <c r="E44" s="21" t="e">
        <f>#REF!/1000000</f>
        <v>#REF!</v>
      </c>
      <c r="F44" s="22" t="e">
        <f>#REF!/1000000</f>
        <v>#REF!</v>
      </c>
      <c r="G44" s="23" t="e">
        <f t="shared" si="12"/>
        <v>#REF!</v>
      </c>
      <c r="H44" s="23" t="e">
        <f t="shared" si="12"/>
        <v>#REF!</v>
      </c>
      <c r="I44" s="38">
        <v>6367.5230000000001</v>
      </c>
      <c r="J44" s="38">
        <v>954.89486099999999</v>
      </c>
      <c r="K44" s="44">
        <v>206.07499999999999</v>
      </c>
      <c r="L44" s="38">
        <v>316.33864999999997</v>
      </c>
      <c r="M44" s="83">
        <f t="shared" si="5"/>
        <v>3.2363448078632771</v>
      </c>
      <c r="N44" s="38">
        <f t="shared" si="10"/>
        <v>33.128113148364719</v>
      </c>
      <c r="O44" s="38">
        <v>10090.397000000001</v>
      </c>
      <c r="P44" s="38">
        <v>1368.195925</v>
      </c>
      <c r="Q44" s="38">
        <v>399.16899999999998</v>
      </c>
      <c r="R44" s="38">
        <v>308.39054099999998</v>
      </c>
      <c r="S44" s="88">
        <v>4</v>
      </c>
      <c r="T44" s="81">
        <f t="shared" si="11"/>
        <v>22.539940030884097</v>
      </c>
      <c r="U44" s="38">
        <v>13424.941999999999</v>
      </c>
      <c r="V44" s="38">
        <v>1638.4498020000001</v>
      </c>
      <c r="W44" s="38">
        <v>480.74599999999998</v>
      </c>
      <c r="X44" s="38">
        <v>337.57345800000002</v>
      </c>
      <c r="Y44" s="81">
        <f t="shared" si="7"/>
        <v>3.5809912623831077</v>
      </c>
      <c r="Z44" s="81">
        <f t="shared" si="7"/>
        <v>20.603222484322409</v>
      </c>
      <c r="AA44" s="3"/>
      <c r="AB44" s="3"/>
      <c r="AC44" s="3"/>
      <c r="AD44" s="3"/>
      <c r="AE44" s="3"/>
      <c r="AF44" s="3"/>
    </row>
    <row r="45" spans="1:32" ht="9" customHeight="1">
      <c r="A45" s="33"/>
      <c r="B45" s="34" t="s">
        <v>31</v>
      </c>
      <c r="C45" s="21" t="e">
        <f>#REF!/1000000</f>
        <v>#REF!</v>
      </c>
      <c r="D45" s="21" t="e">
        <f>#REF!/1000000</f>
        <v>#REF!</v>
      </c>
      <c r="E45" s="21" t="e">
        <f>#REF!/1000000</f>
        <v>#REF!</v>
      </c>
      <c r="F45" s="22" t="e">
        <f>#REF!/1000000</f>
        <v>#REF!</v>
      </c>
      <c r="G45" s="23" t="e">
        <f t="shared" si="12"/>
        <v>#REF!</v>
      </c>
      <c r="H45" s="23" t="e">
        <f t="shared" si="12"/>
        <v>#REF!</v>
      </c>
      <c r="I45" s="38">
        <v>1078.660091</v>
      </c>
      <c r="J45" s="38">
        <v>224.22321199999999</v>
      </c>
      <c r="K45" s="44">
        <v>123.255854</v>
      </c>
      <c r="L45" s="38">
        <v>47.072761999999997</v>
      </c>
      <c r="M45" s="83">
        <f t="shared" si="5"/>
        <v>11.426755752660918</v>
      </c>
      <c r="N45" s="38">
        <f t="shared" si="10"/>
        <v>20.993706039676212</v>
      </c>
      <c r="O45" s="38">
        <v>1402.4005030000001</v>
      </c>
      <c r="P45" s="38">
        <v>382.93440800000002</v>
      </c>
      <c r="Q45" s="38">
        <v>132.48113900000001</v>
      </c>
      <c r="R45" s="38">
        <v>65.404933999999997</v>
      </c>
      <c r="S45" s="83">
        <f t="shared" ref="S45:S46" si="17">Q45/O45*100</f>
        <v>9.44674069330393</v>
      </c>
      <c r="T45" s="81">
        <f t="shared" si="11"/>
        <v>17.079931349496281</v>
      </c>
      <c r="U45" s="38">
        <v>1889.78972</v>
      </c>
      <c r="V45" s="38">
        <v>496.531453</v>
      </c>
      <c r="W45" s="38">
        <v>168.58913200000001</v>
      </c>
      <c r="X45" s="38">
        <v>75.775898999999995</v>
      </c>
      <c r="Y45" s="81">
        <f t="shared" si="7"/>
        <v>8.9210524438666123</v>
      </c>
      <c r="Z45" s="81">
        <f t="shared" si="7"/>
        <v>15.261047118398761</v>
      </c>
      <c r="AA45" s="3"/>
      <c r="AB45" s="3"/>
      <c r="AC45" s="3"/>
      <c r="AD45" s="3"/>
      <c r="AE45" s="3"/>
      <c r="AF45" s="3"/>
    </row>
    <row r="46" spans="1:32" ht="9" customHeight="1">
      <c r="A46" s="33"/>
      <c r="B46" s="39" t="s">
        <v>32</v>
      </c>
      <c r="C46" s="25" t="e">
        <f>#REF!/1000000</f>
        <v>#REF!</v>
      </c>
      <c r="D46" s="25" t="e">
        <f>#REF!/1000000</f>
        <v>#REF!</v>
      </c>
      <c r="E46" s="25" t="e">
        <f>#REF!/1000000</f>
        <v>#REF!</v>
      </c>
      <c r="F46" s="40" t="e">
        <f>#REF!/1000000</f>
        <v>#REF!</v>
      </c>
      <c r="G46" s="41" t="e">
        <f t="shared" si="12"/>
        <v>#REF!</v>
      </c>
      <c r="H46" s="41" t="e">
        <f t="shared" si="12"/>
        <v>#REF!</v>
      </c>
      <c r="I46" s="42">
        <v>1458.2256970000001</v>
      </c>
      <c r="J46" s="42">
        <v>319.87309299999998</v>
      </c>
      <c r="K46" s="45">
        <v>60.803815999999998</v>
      </c>
      <c r="L46" s="42">
        <v>72.321821</v>
      </c>
      <c r="M46" s="85">
        <f t="shared" si="5"/>
        <v>4.1697122828853832</v>
      </c>
      <c r="N46" s="42">
        <f t="shared" si="10"/>
        <v>22.609535651065219</v>
      </c>
      <c r="O46" s="42">
        <v>1998.183409</v>
      </c>
      <c r="P46" s="42">
        <v>583.53658800000005</v>
      </c>
      <c r="Q46" s="42">
        <v>66.116269000000003</v>
      </c>
      <c r="R46" s="42">
        <v>79.768448000000006</v>
      </c>
      <c r="S46" s="84">
        <f t="shared" si="17"/>
        <v>3.3088188352583807</v>
      </c>
      <c r="T46" s="86">
        <f t="shared" si="11"/>
        <v>13.669828017707777</v>
      </c>
      <c r="U46" s="43">
        <v>2430.1459100000002</v>
      </c>
      <c r="V46" s="43">
        <v>705.96006999999997</v>
      </c>
      <c r="W46" s="43">
        <v>84.747000999999997</v>
      </c>
      <c r="X46" s="43">
        <v>110.12190099999999</v>
      </c>
      <c r="Y46" s="82">
        <f t="shared" si="7"/>
        <v>3.4873215081970117</v>
      </c>
      <c r="Z46" s="82">
        <f t="shared" si="7"/>
        <v>15.598885217403302</v>
      </c>
      <c r="AA46" s="3"/>
      <c r="AB46" s="3"/>
      <c r="AC46" s="3"/>
      <c r="AD46" s="3"/>
      <c r="AE46" s="3"/>
      <c r="AF46" s="3"/>
    </row>
    <row r="47" spans="1:32" ht="2.1" customHeight="1">
      <c r="A47" s="33"/>
      <c r="B47" s="35"/>
      <c r="C47" s="8"/>
      <c r="D47" s="8"/>
      <c r="E47" s="8"/>
      <c r="F47" s="8"/>
      <c r="G47" s="8"/>
      <c r="H47" s="8"/>
      <c r="I47" s="3"/>
      <c r="J47" s="3"/>
      <c r="K47" s="3"/>
      <c r="L47" s="3"/>
      <c r="M47" s="3"/>
      <c r="N47" s="3"/>
      <c r="O47" s="3"/>
      <c r="P47" s="3"/>
      <c r="Q47" s="3"/>
      <c r="R47" s="3"/>
      <c r="S47" s="3"/>
      <c r="T47" s="3"/>
      <c r="U47" s="3"/>
      <c r="V47" s="3"/>
      <c r="W47" s="3"/>
      <c r="X47" s="3"/>
      <c r="Y47" s="3"/>
      <c r="Z47" s="3"/>
      <c r="AA47" s="3"/>
      <c r="AB47" s="3"/>
      <c r="AC47" s="3"/>
      <c r="AD47" s="3"/>
      <c r="AE47" s="3"/>
      <c r="AF47" s="3"/>
    </row>
    <row r="48" spans="1:32" ht="8.1" customHeight="1">
      <c r="B48" s="9" t="s">
        <v>51</v>
      </c>
      <c r="C48" s="8"/>
      <c r="D48" s="8"/>
      <c r="E48" s="8"/>
      <c r="F48" s="8"/>
      <c r="G48" s="8"/>
      <c r="H48" s="8"/>
      <c r="I48" s="3"/>
      <c r="J48" s="3"/>
      <c r="K48" s="3"/>
      <c r="L48" s="3"/>
      <c r="M48" s="3"/>
      <c r="N48" s="3"/>
      <c r="O48" s="3"/>
      <c r="P48" s="3"/>
      <c r="Q48" s="3"/>
      <c r="R48" s="3"/>
      <c r="S48" s="3"/>
      <c r="T48" s="3"/>
      <c r="U48" s="3"/>
      <c r="V48" s="3"/>
      <c r="W48" s="3"/>
      <c r="X48" s="3"/>
      <c r="Y48" s="3"/>
      <c r="Z48" s="3"/>
      <c r="AA48" s="3"/>
      <c r="AB48" s="3"/>
      <c r="AC48" s="3"/>
      <c r="AD48" s="3"/>
      <c r="AE48" s="3"/>
      <c r="AF48" s="3"/>
    </row>
    <row r="49" spans="2:32" ht="8.1" customHeight="1">
      <c r="B49" s="9" t="s">
        <v>52</v>
      </c>
      <c r="C49" s="8"/>
      <c r="D49" s="8"/>
      <c r="E49" s="8"/>
      <c r="F49" s="8"/>
      <c r="G49" s="8"/>
      <c r="H49" s="8"/>
      <c r="I49" s="3"/>
      <c r="J49" s="3"/>
      <c r="K49" s="3"/>
      <c r="L49" s="3"/>
      <c r="M49" s="3"/>
      <c r="N49" s="3"/>
      <c r="O49" s="3"/>
      <c r="P49" s="3"/>
      <c r="Q49" s="3"/>
      <c r="R49" s="3"/>
      <c r="S49" s="3"/>
      <c r="T49" s="3"/>
      <c r="U49" s="3"/>
      <c r="V49" s="3"/>
      <c r="W49" s="3"/>
      <c r="X49" s="3"/>
      <c r="Y49" s="3"/>
      <c r="Z49" s="3"/>
      <c r="AA49" s="3"/>
      <c r="AB49" s="3"/>
      <c r="AC49" s="3"/>
      <c r="AD49" s="3"/>
      <c r="AE49" s="3"/>
      <c r="AF49" s="3"/>
    </row>
    <row r="50" spans="2:32" ht="8.1" customHeight="1">
      <c r="B50" s="9" t="s">
        <v>49</v>
      </c>
      <c r="C50" s="8"/>
      <c r="D50" s="8"/>
      <c r="E50" s="8"/>
      <c r="F50" s="8"/>
      <c r="G50" s="8"/>
      <c r="H50" s="8"/>
      <c r="I50" s="3"/>
      <c r="J50" s="3"/>
      <c r="K50" s="3"/>
      <c r="L50" s="3"/>
      <c r="M50" s="3"/>
      <c r="N50" s="3"/>
      <c r="O50" s="3"/>
      <c r="P50" s="3"/>
      <c r="Q50" s="3"/>
      <c r="R50" s="3"/>
      <c r="S50" s="3"/>
      <c r="T50" s="3"/>
      <c r="U50" s="3"/>
      <c r="V50" s="3"/>
      <c r="W50" s="3"/>
      <c r="X50" s="3"/>
      <c r="Y50" s="3"/>
      <c r="Z50" s="3"/>
      <c r="AA50" s="3"/>
      <c r="AB50" s="3"/>
      <c r="AC50" s="3"/>
      <c r="AD50" s="3"/>
      <c r="AE50" s="3"/>
      <c r="AF50" s="3"/>
    </row>
    <row r="51" spans="2:32" ht="8.1" customHeight="1">
      <c r="B51" s="9" t="s">
        <v>48</v>
      </c>
      <c r="C51" s="8"/>
      <c r="D51" s="8"/>
      <c r="E51" s="8"/>
      <c r="F51" s="8"/>
      <c r="G51" s="8"/>
      <c r="H51" s="8"/>
      <c r="I51" s="3"/>
      <c r="J51" s="3"/>
      <c r="K51" s="3"/>
      <c r="L51" s="3"/>
      <c r="M51" s="3"/>
      <c r="N51" s="3"/>
      <c r="O51" s="3"/>
      <c r="P51" s="3"/>
      <c r="Q51" s="3"/>
      <c r="R51" s="3"/>
      <c r="S51" s="3"/>
      <c r="T51" s="3"/>
      <c r="U51" s="3"/>
      <c r="V51" s="3"/>
      <c r="W51" s="3"/>
      <c r="X51" s="3"/>
      <c r="Y51" s="3"/>
      <c r="Z51" s="3"/>
      <c r="AA51" s="3"/>
      <c r="AB51" s="3"/>
      <c r="AC51" s="3"/>
      <c r="AD51" s="3"/>
      <c r="AE51" s="3"/>
      <c r="AF51" s="3"/>
    </row>
    <row r="52" spans="2:32" ht="8.1" customHeight="1">
      <c r="B52" s="9" t="s">
        <v>54</v>
      </c>
      <c r="C52" s="8"/>
      <c r="D52" s="8"/>
      <c r="E52" s="8"/>
      <c r="F52" s="8"/>
      <c r="G52" s="8"/>
      <c r="H52" s="8"/>
      <c r="I52" s="3"/>
      <c r="J52" s="3"/>
      <c r="K52" s="3"/>
      <c r="L52" s="3"/>
      <c r="M52" s="3"/>
      <c r="N52" s="3"/>
      <c r="O52" s="3"/>
      <c r="P52" s="3"/>
      <c r="Q52" s="3"/>
      <c r="R52" s="3"/>
      <c r="S52" s="3"/>
      <c r="T52" s="3"/>
      <c r="U52" s="3"/>
      <c r="V52" s="3"/>
      <c r="W52" s="3"/>
      <c r="X52" s="3"/>
      <c r="Y52" s="3"/>
      <c r="Z52" s="3"/>
      <c r="AA52" s="3"/>
      <c r="AB52" s="3"/>
      <c r="AC52" s="3"/>
      <c r="AD52" s="3"/>
      <c r="AE52" s="3"/>
      <c r="AF52" s="3"/>
    </row>
    <row r="53" spans="2:32" ht="8.1" customHeight="1">
      <c r="B53" s="9" t="s">
        <v>53</v>
      </c>
      <c r="C53" s="8"/>
      <c r="D53" s="8"/>
      <c r="E53" s="8"/>
      <c r="F53" s="8"/>
      <c r="G53" s="8"/>
      <c r="H53" s="8"/>
      <c r="I53" s="3"/>
      <c r="J53" s="3"/>
      <c r="K53" s="3"/>
      <c r="L53" s="3"/>
      <c r="M53" s="3"/>
      <c r="N53" s="3"/>
      <c r="O53" s="3"/>
      <c r="P53" s="3"/>
      <c r="Q53" s="3"/>
      <c r="R53" s="3"/>
      <c r="S53" s="3"/>
      <c r="T53" s="3"/>
      <c r="U53" s="3"/>
      <c r="V53" s="3"/>
      <c r="W53" s="3"/>
      <c r="X53" s="3"/>
      <c r="Y53" s="3"/>
      <c r="Z53" s="3"/>
      <c r="AA53" s="3"/>
      <c r="AB53" s="3"/>
      <c r="AC53" s="3"/>
      <c r="AD53" s="3"/>
      <c r="AE53" s="3"/>
      <c r="AF53" s="3"/>
    </row>
    <row r="54" spans="2:32" ht="8.1" customHeight="1">
      <c r="B54" s="9" t="s">
        <v>36</v>
      </c>
      <c r="C54" s="8"/>
      <c r="D54" s="8"/>
      <c r="E54" s="8"/>
      <c r="F54" s="8"/>
      <c r="G54" s="8"/>
      <c r="H54" s="8"/>
      <c r="I54" s="3"/>
      <c r="J54" s="3"/>
      <c r="K54" s="3"/>
      <c r="L54" s="3"/>
      <c r="M54" s="3"/>
      <c r="N54" s="3"/>
      <c r="O54" s="3"/>
      <c r="P54" s="3"/>
      <c r="Q54" s="3"/>
      <c r="R54" s="3"/>
      <c r="S54" s="3"/>
      <c r="T54" s="3"/>
      <c r="U54" s="3"/>
      <c r="V54" s="3"/>
      <c r="W54" s="3"/>
      <c r="X54" s="3"/>
      <c r="Y54" s="3"/>
      <c r="Z54" s="3"/>
      <c r="AA54" s="3"/>
      <c r="AB54" s="3"/>
      <c r="AC54" s="3"/>
      <c r="AD54" s="3"/>
      <c r="AE54" s="3"/>
      <c r="AF54" s="3"/>
    </row>
    <row r="55" spans="2:32" ht="8.1" customHeight="1">
      <c r="B55" s="9" t="s">
        <v>45</v>
      </c>
      <c r="C55" s="8"/>
      <c r="D55" s="8"/>
      <c r="E55" s="8"/>
      <c r="F55" s="8"/>
      <c r="G55" s="8"/>
      <c r="H55" s="8"/>
      <c r="I55" s="3"/>
      <c r="J55" s="3"/>
      <c r="K55" s="3"/>
      <c r="L55" s="3"/>
      <c r="M55" s="3"/>
      <c r="N55" s="3"/>
      <c r="O55" s="3"/>
      <c r="P55" s="3"/>
      <c r="Q55" s="3"/>
      <c r="R55" s="3"/>
      <c r="S55" s="3"/>
      <c r="T55" s="3"/>
      <c r="U55" s="3"/>
      <c r="V55" s="3"/>
      <c r="W55" s="3"/>
      <c r="X55" s="3"/>
      <c r="Y55" s="3"/>
      <c r="Z55" s="3"/>
      <c r="AA55" s="3"/>
      <c r="AB55" s="3"/>
      <c r="AC55" s="3"/>
      <c r="AD55" s="3"/>
      <c r="AE55" s="3"/>
      <c r="AF55" s="3"/>
    </row>
    <row r="56" spans="2:32" ht="8.1" customHeight="1">
      <c r="B56" s="9" t="s">
        <v>46</v>
      </c>
      <c r="C56" s="8"/>
      <c r="D56" s="8"/>
      <c r="E56" s="8"/>
      <c r="F56" s="8"/>
      <c r="G56" s="8"/>
      <c r="H56" s="8"/>
      <c r="I56" s="3"/>
      <c r="J56" s="3"/>
      <c r="K56" s="3"/>
      <c r="L56" s="3"/>
      <c r="M56" s="3"/>
      <c r="N56" s="3"/>
      <c r="O56" s="3"/>
      <c r="P56" s="3"/>
      <c r="Q56" s="3"/>
      <c r="R56" s="3"/>
      <c r="S56" s="3"/>
      <c r="T56" s="3"/>
      <c r="U56" s="3"/>
      <c r="V56" s="3"/>
      <c r="W56" s="3"/>
      <c r="X56" s="3"/>
      <c r="Y56" s="3"/>
      <c r="Z56" s="3"/>
      <c r="AA56" s="3"/>
      <c r="AB56" s="3"/>
      <c r="AC56" s="3"/>
      <c r="AD56" s="3"/>
      <c r="AE56" s="3"/>
      <c r="AF56" s="3"/>
    </row>
    <row r="57" spans="2:32" ht="8.1" customHeight="1">
      <c r="B57" s="9" t="s">
        <v>55</v>
      </c>
      <c r="C57" s="10"/>
      <c r="D57" s="10"/>
      <c r="E57" s="10"/>
      <c r="F57" s="10"/>
      <c r="G57" s="10"/>
      <c r="H57" s="10"/>
    </row>
    <row r="58" spans="2:32" ht="8.1" customHeight="1">
      <c r="B58" s="29" t="s">
        <v>39</v>
      </c>
      <c r="C58" s="11"/>
      <c r="D58" s="11"/>
      <c r="E58" s="11"/>
      <c r="F58" s="11"/>
      <c r="G58" s="11"/>
      <c r="H58" s="11"/>
    </row>
    <row r="59" spans="2:32" ht="8.1" customHeight="1"/>
    <row r="60" spans="2:32" ht="8.1" customHeight="1"/>
    <row r="61" spans="2:32" ht="8.1" customHeight="1"/>
    <row r="62" spans="2:32" ht="8.1" customHeight="1"/>
    <row r="63" spans="2:32" ht="8.1" customHeight="1"/>
    <row r="64" spans="2:32"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row r="201" ht="8.1" customHeight="1"/>
    <row r="202" ht="8.1" customHeight="1"/>
    <row r="203" ht="8.1" customHeight="1"/>
    <row r="204" ht="8.1" customHeight="1"/>
    <row r="205" ht="8.1" customHeight="1"/>
    <row r="206" ht="8.1" customHeight="1"/>
    <row r="207" ht="8.1" customHeight="1"/>
    <row r="208" ht="8.1" customHeight="1"/>
    <row r="209" ht="8.1" customHeight="1"/>
    <row r="210" ht="8.1" customHeight="1"/>
    <row r="211" ht="8.1" customHeight="1"/>
    <row r="212" ht="8.1" customHeight="1"/>
    <row r="213" ht="8.1" customHeight="1"/>
    <row r="214" ht="8.1" customHeight="1"/>
    <row r="215" ht="8.1" customHeight="1"/>
    <row r="216" ht="8.1" customHeight="1"/>
    <row r="217" ht="8.1" customHeight="1"/>
    <row r="218" ht="8.1" customHeight="1"/>
    <row r="219" ht="8.1" customHeight="1"/>
    <row r="220" ht="8.1" customHeight="1"/>
    <row r="221" ht="8.1" customHeight="1"/>
    <row r="222" ht="8.1" customHeight="1"/>
    <row r="223" ht="8.1" customHeight="1"/>
    <row r="224" ht="8.1" customHeight="1"/>
    <row r="225" ht="8.1" customHeight="1"/>
    <row r="226" ht="8.1" customHeight="1"/>
    <row r="227" ht="8.1" customHeight="1"/>
    <row r="228" ht="8.1" customHeight="1"/>
    <row r="229" ht="8.1" customHeight="1"/>
    <row r="230" ht="8.1" customHeight="1"/>
    <row r="231" ht="8.1" customHeight="1"/>
    <row r="232" ht="8.1" customHeight="1"/>
    <row r="233" ht="8.1" customHeight="1"/>
    <row r="234" ht="8.1" customHeight="1"/>
    <row r="235" ht="8.1" customHeight="1"/>
    <row r="236" ht="8.1" customHeight="1"/>
    <row r="237" ht="8.1" customHeight="1"/>
    <row r="238" ht="8.1" customHeight="1"/>
    <row r="239" ht="8.1" customHeight="1"/>
    <row r="240" ht="8.1" customHeight="1"/>
    <row r="241" ht="8.1" customHeight="1"/>
    <row r="242" ht="8.1" customHeight="1"/>
    <row r="243" ht="8.1" customHeight="1"/>
    <row r="244" ht="8.1" customHeight="1"/>
    <row r="245" ht="8.1" customHeight="1"/>
    <row r="246" ht="8.1" customHeight="1"/>
    <row r="247" ht="8.1" customHeight="1"/>
    <row r="248" ht="8.1" customHeight="1"/>
    <row r="249" ht="8.1" customHeight="1"/>
    <row r="250" ht="8.1" customHeight="1"/>
    <row r="251" ht="8.1" customHeight="1"/>
    <row r="252" ht="8.1" customHeight="1"/>
    <row r="253" ht="8.1" customHeight="1"/>
    <row r="254" ht="8.1" customHeight="1"/>
    <row r="255" ht="8.1" customHeight="1"/>
    <row r="256" ht="8.1" customHeight="1"/>
    <row r="257" ht="8.1" customHeight="1"/>
    <row r="258" ht="8.1" customHeight="1"/>
    <row r="259" ht="8.1" customHeight="1"/>
    <row r="260" ht="8.1" customHeight="1"/>
    <row r="261" ht="8.1" customHeight="1"/>
    <row r="262" ht="8.1" customHeight="1"/>
    <row r="263" ht="8.1" customHeight="1"/>
    <row r="264" ht="8.1" customHeight="1"/>
    <row r="265" ht="8.1" customHeight="1"/>
    <row r="266" ht="8.1" customHeight="1"/>
    <row r="267" ht="8.1" customHeight="1"/>
    <row r="268" ht="8.1" customHeight="1"/>
    <row r="269" ht="8.1" customHeight="1"/>
    <row r="270" ht="8.1" customHeight="1"/>
    <row r="271" ht="8.1" customHeight="1"/>
    <row r="272" ht="8.1" customHeight="1"/>
    <row r="273" ht="8.1" customHeight="1"/>
    <row r="274" ht="8.1" customHeight="1"/>
    <row r="275" ht="8.1" customHeight="1"/>
    <row r="276" ht="8.1" customHeight="1"/>
    <row r="277" ht="8.1" customHeight="1"/>
    <row r="278" ht="8.1" customHeight="1"/>
    <row r="279" ht="8.1" customHeight="1"/>
    <row r="280" ht="8.1" customHeight="1"/>
    <row r="281" ht="8.1" customHeight="1"/>
    <row r="282" ht="8.1" customHeight="1"/>
    <row r="283" ht="8.1" customHeight="1"/>
    <row r="284" ht="8.1" customHeight="1"/>
    <row r="285" ht="8.1" customHeight="1"/>
    <row r="286" ht="8.1" customHeight="1"/>
    <row r="287" ht="8.1" customHeight="1"/>
    <row r="288" ht="8.1" customHeight="1"/>
    <row r="289" ht="8.1" customHeight="1"/>
    <row r="290" ht="8.1" customHeight="1"/>
    <row r="291" ht="8.1" customHeight="1"/>
    <row r="292" ht="8.1" customHeight="1"/>
    <row r="293" ht="8.1" customHeight="1"/>
    <row r="294" ht="8.1" customHeight="1"/>
    <row r="295" ht="8.1" customHeight="1"/>
    <row r="296" ht="8.1" customHeight="1"/>
    <row r="297" ht="8.1" customHeight="1"/>
    <row r="298" ht="8.1" customHeight="1"/>
    <row r="299" ht="8.1" customHeight="1"/>
    <row r="300" ht="8.1" customHeight="1"/>
    <row r="301" ht="8.1" customHeight="1"/>
    <row r="302" ht="8.1" customHeight="1"/>
    <row r="303" ht="8.1" customHeight="1"/>
    <row r="304" ht="8.1" customHeight="1"/>
    <row r="305" ht="8.1" customHeight="1"/>
    <row r="306" ht="8.1" customHeight="1"/>
    <row r="307" ht="8.1" customHeight="1"/>
    <row r="308" ht="8.1" customHeight="1"/>
    <row r="309" ht="8.1" customHeight="1"/>
    <row r="310" ht="8.1" customHeight="1"/>
    <row r="311" ht="8.1" customHeight="1"/>
    <row r="312" ht="8.1" customHeight="1"/>
    <row r="313" ht="8.1" customHeight="1"/>
    <row r="314" ht="8.1" customHeight="1"/>
    <row r="315" ht="8.1" customHeight="1"/>
    <row r="316" ht="8.1" customHeight="1"/>
    <row r="317" ht="8.1" customHeight="1"/>
    <row r="318" ht="8.1" customHeight="1"/>
    <row r="319" ht="8.1" customHeight="1"/>
    <row r="320" ht="8.1" customHeight="1"/>
    <row r="321" ht="8.1" customHeight="1"/>
    <row r="322" ht="8.1" customHeight="1"/>
    <row r="323" ht="8.1" customHeight="1"/>
    <row r="324" ht="8.1" customHeight="1"/>
    <row r="325" ht="8.1" customHeight="1"/>
    <row r="326" ht="8.1" customHeight="1"/>
    <row r="327" ht="8.1" customHeight="1"/>
    <row r="328" ht="8.1" customHeight="1"/>
    <row r="329" ht="8.1" customHeight="1"/>
    <row r="330" ht="8.1" customHeight="1"/>
    <row r="331" ht="8.1" customHeight="1"/>
    <row r="332" ht="8.1" customHeight="1"/>
    <row r="333" ht="8.1" customHeight="1"/>
    <row r="334" ht="8.1" customHeight="1"/>
    <row r="335" ht="8.1" customHeight="1"/>
    <row r="336" ht="8.1" customHeight="1"/>
    <row r="337" ht="8.1" customHeight="1"/>
    <row r="338" ht="8.1" customHeight="1"/>
    <row r="339" ht="8.1" customHeight="1"/>
    <row r="340" ht="8.1" customHeight="1"/>
    <row r="341" ht="8.1" customHeight="1"/>
    <row r="342" ht="8.1" customHeight="1"/>
    <row r="343" ht="8.1" customHeight="1"/>
    <row r="344" ht="8.1" customHeight="1"/>
    <row r="345" ht="8.1" customHeight="1"/>
    <row r="346" ht="8.1" customHeight="1"/>
    <row r="347" ht="8.1" customHeight="1"/>
    <row r="348" ht="8.1" customHeight="1"/>
    <row r="349" ht="8.1" customHeight="1"/>
    <row r="350" ht="8.1" customHeight="1"/>
    <row r="351" ht="8.1" customHeight="1"/>
    <row r="352" ht="8.1" customHeight="1"/>
    <row r="353" ht="8.1" customHeight="1"/>
    <row r="354" ht="8.1" customHeight="1"/>
    <row r="355" ht="8.1" customHeight="1"/>
    <row r="356" ht="8.1" customHeight="1"/>
    <row r="357" ht="8.1" customHeight="1"/>
    <row r="358" ht="8.1" customHeight="1"/>
    <row r="359" ht="8.1" customHeight="1"/>
    <row r="360" ht="8.1" customHeight="1"/>
    <row r="361" ht="8.1" customHeight="1"/>
    <row r="362" ht="8.1" customHeight="1"/>
    <row r="363" ht="8.1" customHeight="1"/>
    <row r="364" ht="8.1"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sheetData>
  <mergeCells count="41">
    <mergeCell ref="I4:N4"/>
    <mergeCell ref="I5:J7"/>
    <mergeCell ref="K5:L7"/>
    <mergeCell ref="M5:N7"/>
    <mergeCell ref="I8:I10"/>
    <mergeCell ref="J8:J10"/>
    <mergeCell ref="K8:K10"/>
    <mergeCell ref="L8:L10"/>
    <mergeCell ref="M8:M10"/>
    <mergeCell ref="N8:N10"/>
    <mergeCell ref="O4:T4"/>
    <mergeCell ref="O5:P7"/>
    <mergeCell ref="Q5:R7"/>
    <mergeCell ref="S5:T7"/>
    <mergeCell ref="O8:O10"/>
    <mergeCell ref="P8:P10"/>
    <mergeCell ref="Q8:Q10"/>
    <mergeCell ref="R8:R10"/>
    <mergeCell ref="S8:S10"/>
    <mergeCell ref="T8:T10"/>
    <mergeCell ref="B4:B10"/>
    <mergeCell ref="C8:C10"/>
    <mergeCell ref="D8:D10"/>
    <mergeCell ref="E8:E10"/>
    <mergeCell ref="E5:F7"/>
    <mergeCell ref="C4:H4"/>
    <mergeCell ref="C5:D7"/>
    <mergeCell ref="G5:H7"/>
    <mergeCell ref="F8:F10"/>
    <mergeCell ref="G8:G10"/>
    <mergeCell ref="H8:H10"/>
    <mergeCell ref="U4:Z4"/>
    <mergeCell ref="U5:V7"/>
    <mergeCell ref="W5:X7"/>
    <mergeCell ref="Y5:Z7"/>
    <mergeCell ref="U8:U10"/>
    <mergeCell ref="V8:V10"/>
    <mergeCell ref="W8:W10"/>
    <mergeCell ref="X8:X10"/>
    <mergeCell ref="Y8:Y10"/>
    <mergeCell ref="Z8:Z10"/>
  </mergeCells>
  <phoneticPr fontId="0" type="noConversion"/>
  <printOptions horizontalCentered="1"/>
  <pageMargins left="0.78740157480314965" right="1.5748031496062993" top="0.98425196850393704" bottom="0.98425196850393704"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CONCLUYE</vt:lpstr>
      <vt:lpstr>CONCLUYE!Área_de_impresión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cristina_castro</cp:lastModifiedBy>
  <cp:lastPrinted>2014-08-18T16:56:13Z</cp:lastPrinted>
  <dcterms:created xsi:type="dcterms:W3CDTF">2001-04-06T17:15:11Z</dcterms:created>
  <dcterms:modified xsi:type="dcterms:W3CDTF">2014-08-18T16:57:39Z</dcterms:modified>
</cp:coreProperties>
</file>