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CONCLUYE!$B$2:$Z$57</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45621"/>
</workbook>
</file>

<file path=xl/calcChain.xml><?xml version="1.0" encoding="utf-8"?>
<calcChain xmlns="http://schemas.openxmlformats.org/spreadsheetml/2006/main">
  <c r="M15" i="22" l="1"/>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X13" i="22"/>
  <c r="W13" i="22"/>
  <c r="Y13" i="22" s="1"/>
  <c r="V13" i="22"/>
  <c r="U13" i="22"/>
  <c r="Z13" i="22" l="1"/>
  <c r="T46" i="22"/>
  <c r="S46" i="22"/>
  <c r="N46" i="22"/>
  <c r="M46" i="22"/>
  <c r="T45" i="22"/>
  <c r="S45" i="22"/>
  <c r="N45" i="22"/>
  <c r="M45" i="22"/>
  <c r="T44" i="22"/>
  <c r="N44" i="22"/>
  <c r="M44" i="22"/>
  <c r="T43" i="22"/>
  <c r="N43" i="22"/>
  <c r="M43" i="22"/>
  <c r="T42" i="22"/>
  <c r="N42" i="22"/>
  <c r="M42" i="22"/>
  <c r="T41" i="22"/>
  <c r="N41" i="22"/>
  <c r="M41" i="22"/>
  <c r="T40" i="22"/>
  <c r="S40" i="22"/>
  <c r="N40" i="22"/>
  <c r="M40" i="22"/>
  <c r="T39" i="22"/>
  <c r="N39" i="22"/>
  <c r="M39" i="22"/>
  <c r="T38" i="22"/>
  <c r="S38" i="22"/>
  <c r="N38" i="22"/>
  <c r="M38" i="22"/>
  <c r="T37" i="22"/>
  <c r="N37" i="22"/>
  <c r="M37" i="22"/>
  <c r="T36" i="22"/>
  <c r="N36" i="22"/>
  <c r="M36" i="22"/>
  <c r="T35" i="22"/>
  <c r="S35" i="22"/>
  <c r="N35" i="22"/>
  <c r="M35" i="22"/>
  <c r="T34" i="22"/>
  <c r="N34" i="22"/>
  <c r="M34" i="22"/>
  <c r="T33" i="22"/>
  <c r="N33" i="22"/>
  <c r="M33" i="22"/>
  <c r="T32" i="22"/>
  <c r="S32" i="22"/>
  <c r="N32" i="22"/>
  <c r="M32" i="22"/>
  <c r="T31" i="22"/>
  <c r="N31" i="22"/>
  <c r="M31" i="22"/>
  <c r="T30" i="22"/>
  <c r="S30" i="22"/>
  <c r="N30" i="22"/>
  <c r="M30" i="22"/>
  <c r="T29" i="22"/>
  <c r="S29" i="22"/>
  <c r="N29" i="22"/>
  <c r="M29" i="22"/>
  <c r="T28" i="22"/>
  <c r="S28" i="22"/>
  <c r="N28" i="22"/>
  <c r="M28" i="22"/>
  <c r="T27" i="22"/>
  <c r="S27" i="22"/>
  <c r="N27" i="22"/>
  <c r="M27" i="22"/>
  <c r="T26" i="22"/>
  <c r="S26" i="22"/>
  <c r="N26" i="22"/>
  <c r="M26" i="22"/>
  <c r="T25" i="22"/>
  <c r="N25" i="22"/>
  <c r="M25" i="22"/>
  <c r="T24" i="22"/>
  <c r="N24" i="22"/>
  <c r="M24" i="22"/>
  <c r="S23" i="22"/>
  <c r="M23" i="22"/>
  <c r="T22" i="22"/>
  <c r="N22" i="22"/>
  <c r="M22" i="22"/>
  <c r="T21" i="22"/>
  <c r="S21" i="22"/>
  <c r="N21" i="22"/>
  <c r="M21" i="22"/>
  <c r="T20" i="22"/>
  <c r="S20" i="22"/>
  <c r="N20" i="22"/>
  <c r="M20" i="22"/>
  <c r="T19" i="22"/>
  <c r="N19" i="22"/>
  <c r="M19" i="22"/>
  <c r="T18" i="22"/>
  <c r="N18" i="22"/>
  <c r="M18" i="22"/>
  <c r="T17" i="22"/>
  <c r="N17" i="22"/>
  <c r="M17" i="22"/>
  <c r="T16" i="22"/>
  <c r="S16" i="22"/>
  <c r="N16" i="22"/>
  <c r="M16" i="22"/>
  <c r="T15" i="22"/>
  <c r="S15" i="22"/>
  <c r="N15" i="22"/>
  <c r="R13" i="22"/>
  <c r="Q13" i="22"/>
  <c r="S13" i="22" s="1"/>
  <c r="P13" i="22"/>
  <c r="O13" i="22"/>
  <c r="L13" i="22"/>
  <c r="K13" i="22"/>
  <c r="J13" i="22"/>
  <c r="I13" i="22"/>
  <c r="F46" i="22"/>
  <c r="E46" i="22"/>
  <c r="D46" i="22"/>
  <c r="C46" i="22"/>
  <c r="T13" i="22" l="1"/>
  <c r="M13" i="22"/>
  <c r="N13" i="22"/>
  <c r="H46" i="22"/>
  <c r="G46" i="22"/>
  <c r="F22" i="22" l="1"/>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C44" i="22"/>
  <c r="D43" i="22"/>
  <c r="C45" i="22"/>
  <c r="D44" i="22"/>
  <c r="D45" i="22"/>
  <c r="H42" i="22" l="1"/>
  <c r="G20" i="22"/>
  <c r="H18" i="22"/>
  <c r="G15" i="22"/>
  <c r="G33" i="22"/>
  <c r="G23" i="22"/>
  <c r="G19"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<sst xmlns="http://schemas.openxmlformats.org/spreadsheetml/2006/main" count="111" uniqueCount="61">
  <si>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</si>
  <si>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</si>
  <si>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</si>
  <si>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</si>
  <si>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</si>
  <si>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</si>
  <si>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</si>
  <si>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</si>
  <si>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</si>
  <si>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Distrito Federal</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</si>
  <si>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</si>
  <si>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</si>
  <si>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</si>
  <si>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</si>
  <si>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</si>
  <si>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</si>
  <si>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</si>
  <si>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</si>
  <si>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</si>
  <si>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</si>
  <si>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</si>
  <si>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</si>
  <si>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</si>
  <si>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</si>
  <si>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</si>
  <si>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</si>
  <si>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</si>
  <si>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</si>
  <si>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</si>
  <si>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</si>
  <si>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</si>
  <si>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</si>
  <si>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</si>
  <si>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</si>
  <si>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</si>
  <si>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</si>
  <si>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</si>
  <si>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</si>
  <si>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</si>
  <si>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</si>
  <si>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</si>
  <si>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</si>
  <si>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</si>
  <si>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Ingresos netos y propios de las entidades federativas y municipios</t>
  </si>
  <si>
    <t>Ing. propios/Ing. netos  
(Porcentajes)</t>
  </si>
  <si>
    <t xml:space="preserve">3/ Incluye ingresos propios, participaciones federales, aportaciones federales, otros ingresos  por cuenta de terceros y financiamientos. </t>
  </si>
  <si>
    <t>4/ Incluye ingresos propios, participaciones federales, aportaciones federales y estatales, otros ingresos  por cuenta de terceros y financiamientos.</t>
  </si>
  <si>
    <t xml:space="preserve">n.a.   </t>
  </si>
  <si>
    <r>
      <t>1/ Las Estadísticas de Finanzas Públicas Estatales y Municipales (EFIPEM)</t>
    </r>
    <r>
      <rPr>
        <b/>
        <sz val="5.5"/>
        <rFont val="Soberana Sans Light"/>
        <family val="3"/>
      </rPr>
      <t xml:space="preserve"> </t>
    </r>
    <r>
      <rPr>
        <sz val="5.5"/>
        <rFont val="Soberana Sans Light"/>
        <family val="3"/>
      </rPr>
      <t>comprenden los niveles de Gobierno Estatal, Municipal, Distrito Federal y las 16 Delegaciones Políticas, distinguiendo las particularidades que tienen de acuerdo con su estruc-</t>
    </r>
  </si>
  <si>
    <t xml:space="preserve">      tura política y su marco jurídico fiscal.  Por lo  tanto,  no se considera acumulativo ninguno de esos niveles de gobierno entre sí. Las entidades federativas y los municipios son autónomos en la ejecución de su gasto, considerando sus procesos de</t>
  </si>
  <si>
    <t xml:space="preserve">      con la Federación, en los cuales se estipulan los  porcentajes de  participación  que perciben. Conforme a lo anterior, la agregación de los datos de los niveles de  gobierno puede originar duplicidades de recursos captados o aplicados, en función de </t>
  </si>
  <si>
    <t xml:space="preserve">      planeación, las necesidades de la población, así como sus límites geográficos y políticos. Para el caso de los ingresos, los dos niveles de gobierno únicamente se vinculan a través de los Convenios de Coordinación Fiscal establecidos entre ellos y/o </t>
  </si>
  <si>
    <t>(Continuación)</t>
  </si>
  <si>
    <t xml:space="preserve">      das y actualizas por la dependencia responsable.</t>
  </si>
  <si>
    <t xml:space="preserve">      los Convenios de Coordinación Fiscal suscritos entre ellos, mismos que no pueden  ser  excluidos,  salvo  que se realice el análisis particular de cada una de las Cuentas Públicas  que  sirven de insumo para la generación de la EFIPEM. Cifras revisa-</t>
  </si>
  <si>
    <t>n.d. No aplica.</t>
  </si>
  <si>
    <t xml:space="preserve">        n.d.</t>
  </si>
  <si>
    <t xml:space="preserve">        n.a.</t>
  </si>
  <si>
    <t xml:space="preserve">         n.a.     </t>
  </si>
  <si>
    <t xml:space="preserve">n.a.    </t>
  </si>
  <si>
    <t xml:space="preserve">        n.a.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</si>
</sst>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General_)"/>
    <numFmt numFmtId="165" formatCode="#\ ##0.0"/>
    <numFmt numFmtId="166" formatCode="#\ ##0.0__"/>
    <numFmt numFmtId="167" formatCode="_-[$€-2]* #,##0.00_-;\-[$€-2]* #,##0.00_-;_-[$€-2]* &quot;-&quot;??_-"/>
    <numFmt numFmtId="168" formatCode="#\ ##0.0____"/>
    <numFmt numFmtId="169" formatCode="##.0___)"/>
    <numFmt numFmtId="170" formatCode="##.#___)"/>
  </numFmts>
  <fonts count="39">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diagonal/>
    </border>
    <border>
      <left style="thin">
        <color indexed="23"/>
      </left>
      <right style="thin">
        <color indexed="23"/>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85">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2" xfId="0" applyFont="1" applyFill="1" applyBorder="1"/>
    <xf numFmtId="0" fontId="24" fillId="18" borderId="10" xfId="0" applyFont="1" applyFill="1" applyBorder="1"/>
    <xf numFmtId="0" fontId="24" fillId="18" borderId="0" xfId="0" applyFont="1" applyFill="1" applyBorder="1"/>
    <xf numFmtId="166" fontId="29" fillId="18" borderId="0" xfId="0" applyNumberFormat="1" applyFont="1" applyFill="1" applyBorder="1" applyAlignment="1">
      <alignment vertical="center"/>
    </xf>
    <xf numFmtId="165" fontId="29" fillId="18" borderId="0" xfId="0" applyNumberFormat="1" applyFont="1" applyFill="1" applyBorder="1" applyAlignment="1">
      <alignment vertical="center"/>
    </xf>
    <xf numFmtId="168" fontId="29" fillId="18" borderId="0" xfId="0" applyNumberFormat="1" applyFont="1" applyFill="1" applyBorder="1" applyAlignment="1">
      <alignment vertical="center"/>
    </xf>
    <xf numFmtId="0" fontId="29" fillId="18" borderId="0" xfId="0" applyFont="1" applyFill="1" applyBorder="1" applyAlignment="1"/>
    <xf numFmtId="0" fontId="29" fillId="18" borderId="0" xfId="0" applyFont="1" applyFill="1" applyBorder="1"/>
    <xf numFmtId="166" fontId="28" fillId="18" borderId="0" xfId="0" applyNumberFormat="1" applyFont="1" applyFill="1" applyBorder="1" applyAlignment="1">
      <alignment vertical="center"/>
    </xf>
    <xf numFmtId="165" fontId="28" fillId="18" borderId="0" xfId="0" applyNumberFormat="1" applyFont="1" applyFill="1" applyBorder="1" applyAlignment="1">
      <alignment vertical="center"/>
    </xf>
    <xf numFmtId="168" fontId="28" fillId="18" borderId="0" xfId="0" applyNumberFormat="1" applyFont="1" applyFill="1" applyBorder="1" applyAlignment="1">
      <alignment vertical="center"/>
    </xf>
    <xf numFmtId="165" fontId="28" fillId="18" borderId="0" xfId="0" applyNumberFormat="1" applyFont="1" applyFill="1" applyBorder="1" applyAlignment="1">
      <alignment horizontal="right" vertical="center"/>
    </xf>
    <xf numFmtId="0" fontId="22" fillId="19" borderId="23" xfId="0" applyFont="1" applyFill="1" applyBorder="1"/>
    <xf numFmtId="0" fontId="22" fillId="19" borderId="24"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166" fontId="37" fillId="19" borderId="24" xfId="0" applyNumberFormat="1" applyFont="1" applyFill="1" applyBorder="1" applyAlignment="1">
      <alignment horizontal="right" vertical="center"/>
    </xf>
    <xf numFmtId="0" fontId="37" fillId="19" borderId="24" xfId="0" applyFont="1" applyFill="1" applyBorder="1" applyAlignment="1">
      <alignment horizontal="right"/>
    </xf>
    <xf numFmtId="166" fontId="38" fillId="19" borderId="24" xfId="0" applyNumberFormat="1" applyFont="1" applyFill="1" applyBorder="1" applyAlignment="1">
      <alignment horizontal="right" vertical="center"/>
    </xf>
    <xf numFmtId="164" fontId="32" fillId="18" borderId="25" xfId="0" applyNumberFormat="1" applyFont="1" applyFill="1" applyBorder="1" applyAlignment="1" applyProtection="1">
      <alignment vertical="center"/>
    </xf>
    <xf numFmtId="166" fontId="28" fillId="18" borderId="26" xfId="0" applyNumberFormat="1" applyFont="1" applyFill="1" applyBorder="1" applyAlignment="1">
      <alignment vertical="center"/>
    </xf>
    <xf numFmtId="165" fontId="28" fillId="18" borderId="26" xfId="0" applyNumberFormat="1" applyFont="1" applyFill="1" applyBorder="1" applyAlignment="1">
      <alignment vertical="center"/>
    </xf>
    <xf numFmtId="168" fontId="28" fillId="18" borderId="26" xfId="0" applyNumberFormat="1" applyFont="1" applyFill="1" applyBorder="1" applyAlignment="1">
      <alignment vertical="center"/>
    </xf>
    <xf numFmtId="166" fontId="38" fillId="19" borderId="27" xfId="0" applyNumberFormat="1" applyFont="1" applyFill="1" applyBorder="1" applyAlignment="1">
      <alignment horizontal="right" vertical="center"/>
    </xf>
    <xf numFmtId="169" fontId="37" fillId="19" borderId="24" xfId="0" applyNumberFormat="1" applyFont="1" applyFill="1" applyBorder="1" applyAlignment="1">
      <alignment horizontal="right" vertical="center"/>
    </xf>
    <xf numFmtId="169" fontId="38" fillId="19" borderId="24" xfId="0" applyNumberFormat="1" applyFont="1" applyFill="1" applyBorder="1" applyAlignment="1">
      <alignment horizontal="right" vertical="center"/>
    </xf>
    <xf numFmtId="169" fontId="38" fillId="19" borderId="27" xfId="0" applyNumberFormat="1" applyFont="1" applyFill="1" applyBorder="1" applyAlignment="1">
      <alignment horizontal="right" vertical="center"/>
    </xf>
    <xf numFmtId="169" fontId="38" fillId="19" borderId="24" xfId="0" applyNumberFormat="1" applyFont="1" applyFill="1" applyBorder="1" applyAlignment="1">
      <alignment horizontal="left" vertical="center" indent="1"/>
    </xf>
    <xf numFmtId="169" fontId="37" fillId="19" borderId="24" xfId="0" applyNumberFormat="1" applyFont="1" applyFill="1" applyBorder="1" applyAlignment="1">
      <alignment horizontal="right"/>
    </xf>
    <xf numFmtId="170" fontId="37" fillId="19" borderId="24" xfId="0" applyNumberFormat="1" applyFont="1" applyFill="1" applyBorder="1" applyAlignment="1">
      <alignment horizontal="right" vertical="center"/>
    </xf>
    <xf numFmtId="170" fontId="38" fillId="19" borderId="24" xfId="0" applyNumberFormat="1" applyFont="1" applyFill="1" applyBorder="1" applyAlignment="1">
      <alignment horizontal="right" vertical="center"/>
    </xf>
    <xf numFmtId="170" fontId="38" fillId="19" borderId="27" xfId="0" applyNumberFormat="1" applyFont="1" applyFill="1" applyBorder="1" applyAlignment="1">
      <alignment horizontal="right" vertical="center"/>
    </xf>
    <xf numFmtId="170" fontId="38" fillId="19" borderId="24" xfId="0" applyNumberFormat="1" applyFont="1" applyFill="1" applyBorder="1" applyAlignment="1">
      <alignment horizontal="left" vertical="center" indent="1"/>
    </xf>
    <xf numFmtId="166" fontId="38" fillId="19" borderId="24" xfId="0" applyNumberFormat="1" applyFont="1" applyFill="1" applyBorder="1" applyAlignment="1">
      <alignment horizontal="left" vertical="center" indent="1"/>
    </xf>
    <xf numFmtId="164" fontId="28" fillId="18" borderId="21" xfId="0" quotePrefix="1" applyNumberFormat="1" applyFont="1" applyFill="1" applyBorder="1" applyAlignment="1" applyProtection="1">
      <alignment horizontal="center" vertical="center"/>
    </xf>
    <xf numFmtId="164" fontId="28" fillId="18" borderId="22" xfId="0" quotePrefix="1" applyNumberFormat="1" applyFont="1" applyFill="1" applyBorder="1" applyAlignment="1" applyProtection="1">
      <alignment horizontal="center" vertical="center"/>
    </xf>
    <xf numFmtId="164" fontId="28" fillId="18" borderId="20" xfId="0" quotePrefix="1" applyNumberFormat="1" applyFont="1" applyFill="1" applyBorder="1" applyAlignment="1" applyProtection="1">
      <alignment horizontal="center" vertical="center"/>
    </xf>
    <xf numFmtId="164" fontId="28" fillId="18" borderId="11" xfId="0" quotePrefix="1" applyNumberFormat="1" applyFont="1" applyFill="1" applyBorder="1" applyAlignment="1" applyProtection="1">
      <alignment horizontal="center" vertical="center" wrapText="1"/>
    </xf>
    <xf numFmtId="164" fontId="28" fillId="18" borderId="13" xfId="0" quotePrefix="1" applyNumberFormat="1" applyFont="1" applyFill="1" applyBorder="1" applyAlignment="1" applyProtection="1">
      <alignment horizontal="center" vertical="center" wrapText="1"/>
    </xf>
    <xf numFmtId="164" fontId="28" fillId="18" borderId="14" xfId="0" quotePrefix="1" applyNumberFormat="1" applyFont="1" applyFill="1" applyBorder="1" applyAlignment="1" applyProtection="1">
      <alignment horizontal="center" vertical="center" wrapText="1"/>
    </xf>
    <xf numFmtId="164" fontId="28" fillId="18" borderId="15" xfId="0" quotePrefix="1" applyNumberFormat="1" applyFont="1" applyFill="1" applyBorder="1" applyAlignment="1" applyProtection="1">
      <alignment horizontal="center" vertical="center" wrapText="1"/>
    </xf>
    <xf numFmtId="164" fontId="28" fillId="18" borderId="17" xfId="0" quotePrefix="1" applyNumberFormat="1" applyFont="1" applyFill="1" applyBorder="1" applyAlignment="1" applyProtection="1">
      <alignment horizontal="center" vertical="center" wrapText="1"/>
    </xf>
    <xf numFmtId="164" fontId="28" fillId="18" borderId="18" xfId="0" quotePrefix="1" applyNumberFormat="1" applyFont="1" applyFill="1" applyBorder="1" applyAlignment="1" applyProtection="1">
      <alignment horizontal="center" vertical="center" wrapText="1"/>
    </xf>
    <xf numFmtId="164" fontId="28" fillId="18" borderId="19"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6" xfId="0" quotePrefix="1" applyNumberFormat="1" applyFont="1" applyFill="1" applyBorder="1" applyAlignment="1" applyProtection="1">
      <alignment horizontal="center" vertical="center" wrapText="1"/>
    </xf>
    <xf numFmtId="164" fontId="28" fillId="18" borderId="19"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6" xfId="0" applyNumberFormat="1" applyFont="1" applyFill="1" applyBorder="1" applyAlignment="1" applyProtection="1">
      <alignment horizontal="center" vertical="center" wrapText="1"/>
    </xf>
    <xf numFmtId="0" fontId="26" fillId="18" borderId="19"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6" xfId="0" applyFont="1" applyFill="1" applyBorder="1" applyAlignment="1">
      <alignment horizontal="center" vertical="center" wrapText="1"/>
    </xf>
    <xf numFmtId="164" fontId="26" fillId="18" borderId="19"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6" xfId="0" quotePrefix="1" applyNumberFormat="1" applyFont="1" applyFill="1" applyBorder="1" applyAlignment="1" applyProtection="1">
      <alignment horizontal="center" vertical="center" wrapText="1"/>
    </xf>
    <xf numFmtId="164" fontId="26" fillId="18" borderId="19"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6" xfId="0"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3" xfId="0" quotePrefix="1" applyNumberFormat="1" applyFont="1" applyFill="1" applyBorder="1" applyAlignment="1" applyProtection="1">
      <alignment horizontal="center" vertical="center" wrapText="1"/>
    </xf>
    <xf numFmtId="164" fontId="26" fillId="18" borderId="14" xfId="0" quotePrefix="1" applyNumberFormat="1" applyFont="1" applyFill="1" applyBorder="1" applyAlignment="1" applyProtection="1">
      <alignment horizontal="center" vertical="center" wrapText="1"/>
    </xf>
    <xf numFmtId="164" fontId="26" fillId="18" borderId="15" xfId="0" quotePrefix="1" applyNumberFormat="1" applyFont="1" applyFill="1" applyBorder="1" applyAlignment="1" applyProtection="1">
      <alignment horizontal="center" vertical="center" wrapText="1"/>
    </xf>
    <xf numFmtId="164" fontId="26" fillId="18" borderId="17" xfId="0" quotePrefix="1" applyNumberFormat="1" applyFont="1" applyFill="1" applyBorder="1" applyAlignment="1" applyProtection="1">
      <alignment horizontal="center" vertical="center" wrapText="1"/>
    </xf>
    <xf numFmtId="164" fontId="26" fillId="18" borderId="18" xfId="0" quotePrefix="1" applyNumberFormat="1" applyFont="1" applyFill="1" applyBorder="1" applyAlignment="1" applyProtection="1">
      <alignment horizontal="center" vertical="center" wrapText="1"/>
    </xf>
    <xf numFmtId="164" fontId="26" fillId="18" borderId="21" xfId="0" quotePrefix="1" applyNumberFormat="1" applyFont="1" applyFill="1" applyBorder="1" applyAlignment="1" applyProtection="1">
      <alignment horizontal="center" vertical="center"/>
    </xf>
    <xf numFmtId="164" fontId="26" fillId="18" borderId="22" xfId="0" quotePrefix="1" applyNumberFormat="1" applyFont="1" applyFill="1" applyBorder="1" applyAlignment="1" applyProtection="1">
      <alignment horizontal="center" vertical="center"/>
    </xf>
    <xf numFmtId="164" fontId="26" fillId="18" borderId="20" xfId="0" quotePrefix="1" applyNumberFormat="1" applyFont="1" applyFill="1" applyBorder="1" applyAlignment="1" applyProtection="1">
      <alignment horizontal="center"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17</xdr:col>
      <xdr:colOff>273050</xdr:colOff>
      <xdr:row>5</xdr:row>
      <xdr:rowOff>15875</xdr:rowOff>
    </xdr:from>
    <xdr:to>
      <xdr:col>18</xdr:col>
      <xdr:colOff>31750</xdr:colOff>
      <xdr:row>6</xdr:row>
      <xdr:rowOff>19050</xdr:rowOff>
    </xdr:to>
    <xdr:sp macro="" textlink="">
      <xdr:nvSpPr>
        <xdr:cNvPr id="34" name="Texto 5"/>
        <xdr:cNvSpPr txBox="1">
          <a:spLocks noChangeArrowheads="1"/>
        </xdr:cNvSpPr>
      </xdr:nvSpPr>
      <xdr:spPr bwMode="auto">
        <a:xfrm>
          <a:off x="4749800" y="892175"/>
          <a:ext cx="1333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307974</xdr:colOff>
      <xdr:row>8</xdr:row>
      <xdr:rowOff>15875</xdr:rowOff>
    </xdr:from>
    <xdr:to>
      <xdr:col>15</xdr:col>
      <xdr:colOff>6349</xdr:colOff>
      <xdr:row>9</xdr:row>
      <xdr:rowOff>44450</xdr:rowOff>
    </xdr:to>
    <xdr:sp macro="" textlink="">
      <xdr:nvSpPr>
        <xdr:cNvPr id="36" name="Texto 5"/>
        <xdr:cNvSpPr txBox="1">
          <a:spLocks noChangeArrowheads="1"/>
        </xdr:cNvSpPr>
      </xdr:nvSpPr>
      <xdr:spPr bwMode="auto">
        <a:xfrm>
          <a:off x="3667124" y="1285875"/>
          <a:ext cx="98425"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276225</xdr:colOff>
      <xdr:row>7</xdr:row>
      <xdr:rowOff>44450</xdr:rowOff>
    </xdr:from>
    <xdr:to>
      <xdr:col>16</xdr:col>
      <xdr:colOff>63500</xdr:colOff>
      <xdr:row>9</xdr:row>
      <xdr:rowOff>6350</xdr:rowOff>
    </xdr:to>
    <xdr:sp macro="" textlink="">
      <xdr:nvSpPr>
        <xdr:cNvPr id="37" name="Texto 5"/>
        <xdr:cNvSpPr txBox="1">
          <a:spLocks noChangeArrowheads="1"/>
        </xdr:cNvSpPr>
      </xdr:nvSpPr>
      <xdr:spPr bwMode="auto">
        <a:xfrm>
          <a:off x="4035425" y="123825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23</xdr:col>
      <xdr:colOff>279400</xdr:colOff>
      <xdr:row>5</xdr:row>
      <xdr:rowOff>22225</xdr:rowOff>
    </xdr:from>
    <xdr:to>
      <xdr:col>24</xdr:col>
      <xdr:colOff>19050</xdr:colOff>
      <xdr:row>6</xdr:row>
      <xdr:rowOff>25400</xdr:rowOff>
    </xdr:to>
    <xdr:sp macro="" textlink="">
      <xdr:nvSpPr>
        <xdr:cNvPr id="39" name="Texto 5"/>
        <xdr:cNvSpPr txBox="1">
          <a:spLocks noChangeArrowheads="1"/>
        </xdr:cNvSpPr>
      </xdr:nvSpPr>
      <xdr:spPr bwMode="auto">
        <a:xfrm>
          <a:off x="7086600" y="89852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20</xdr:col>
      <xdr:colOff>285750</xdr:colOff>
      <xdr:row>8</xdr:row>
      <xdr:rowOff>15875</xdr:rowOff>
    </xdr:from>
    <xdr:to>
      <xdr:col>21</xdr:col>
      <xdr:colOff>88900</xdr:colOff>
      <xdr:row>9</xdr:row>
      <xdr:rowOff>44450</xdr:rowOff>
    </xdr:to>
    <xdr:sp macro="" textlink="">
      <xdr:nvSpPr>
        <xdr:cNvPr id="41" name="Texto 5"/>
        <xdr:cNvSpPr txBox="1">
          <a:spLocks noChangeArrowheads="1"/>
        </xdr:cNvSpPr>
      </xdr:nvSpPr>
      <xdr:spPr bwMode="auto">
        <a:xfrm>
          <a:off x="5949950" y="1285875"/>
          <a:ext cx="18415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273050</xdr:colOff>
      <xdr:row>7</xdr:row>
      <xdr:rowOff>44450</xdr:rowOff>
    </xdr:from>
    <xdr:to>
      <xdr:col>22</xdr:col>
      <xdr:colOff>50800</xdr:colOff>
      <xdr:row>9</xdr:row>
      <xdr:rowOff>6350</xdr:rowOff>
    </xdr:to>
    <xdr:sp macro="" textlink="">
      <xdr:nvSpPr>
        <xdr:cNvPr id="42" name="Texto 5"/>
        <xdr:cNvSpPr txBox="1">
          <a:spLocks noChangeArrowheads="1"/>
        </xdr:cNvSpPr>
      </xdr:nvSpPr>
      <xdr:spPr bwMode="auto">
        <a:xfrm>
          <a:off x="6318250" y="1238250"/>
          <a:ext cx="158750"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85725</xdr:colOff>
      <xdr:row>1</xdr:row>
      <xdr:rowOff>6350</xdr:rowOff>
    </xdr:from>
    <xdr:to>
      <xdr:col>15</xdr:col>
      <xdr:colOff>339725</xdr:colOff>
      <xdr:row>1</xdr:row>
      <xdr:rowOff>215900</xdr:rowOff>
    </xdr:to>
    <xdr:sp macro="" textlink="">
      <xdr:nvSpPr>
        <xdr:cNvPr id="50" name="Texto 5"/>
        <xdr:cNvSpPr txBox="1">
          <a:spLocks noChangeArrowheads="1"/>
        </xdr:cNvSpPr>
      </xdr:nvSpPr>
      <xdr:spPr bwMode="auto">
        <a:xfrm>
          <a:off x="3800475" y="330200"/>
          <a:ext cx="254000" cy="209550"/>
        </a:xfrm>
        <a:prstGeom prst="rect">
          <a:avLst/>
        </a:prstGeom>
        <a:noFill/>
        <a:ln w="1">
          <a:noFill/>
          <a:miter lim="800000"/>
          <a:headEnd/>
          <a:tailEnd/>
        </a:ln>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a:t>
          </a:r>
        </a:p>
        <a:p>
          <a:pPr algn="l" rtl="0">
            <a:defRPr sz="1000"/>
          </a:pPr>
          <a:endParaRPr lang="es-MX" sz="1200" b="0" i="0" u="none" strike="noStrike" baseline="0">
            <a:solidFill>
              <a:srgbClr val="000000"/>
            </a:solidFill>
            <a:latin typeface="Presidencia Base"/>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11</xdr:col>
      <xdr:colOff>266700</xdr:colOff>
      <xdr:row>5</xdr:row>
      <xdr:rowOff>15875</xdr:rowOff>
    </xdr:from>
    <xdr:to>
      <xdr:col>12</xdr:col>
      <xdr:colOff>25400</xdr:colOff>
      <xdr:row>6</xdr:row>
      <xdr:rowOff>19050</xdr:rowOff>
    </xdr:to>
    <xdr:sp macro="" textlink="">
      <xdr:nvSpPr>
        <xdr:cNvPr id="52" name="Texto 5"/>
        <xdr:cNvSpPr txBox="1">
          <a:spLocks noChangeArrowheads="1"/>
        </xdr:cNvSpPr>
      </xdr:nvSpPr>
      <xdr:spPr bwMode="auto">
        <a:xfrm>
          <a:off x="2482850" y="89217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8</xdr:col>
      <xdr:colOff>317499</xdr:colOff>
      <xdr:row>8</xdr:row>
      <xdr:rowOff>15875</xdr:rowOff>
    </xdr:from>
    <xdr:to>
      <xdr:col>9</xdr:col>
      <xdr:colOff>6349</xdr:colOff>
      <xdr:row>9</xdr:row>
      <xdr:rowOff>44450</xdr:rowOff>
    </xdr:to>
    <xdr:sp macro="" textlink="">
      <xdr:nvSpPr>
        <xdr:cNvPr id="54" name="Texto 5"/>
        <xdr:cNvSpPr txBox="1">
          <a:spLocks noChangeArrowheads="1"/>
        </xdr:cNvSpPr>
      </xdr:nvSpPr>
      <xdr:spPr bwMode="auto">
        <a:xfrm>
          <a:off x="1358899" y="1285875"/>
          <a:ext cx="10160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282575</xdr:colOff>
      <xdr:row>7</xdr:row>
      <xdr:rowOff>38100</xdr:rowOff>
    </xdr:from>
    <xdr:to>
      <xdr:col>10</xdr:col>
      <xdr:colOff>69850</xdr:colOff>
      <xdr:row>9</xdr:row>
      <xdr:rowOff>0</xdr:rowOff>
    </xdr:to>
    <xdr:sp macro="" textlink="">
      <xdr:nvSpPr>
        <xdr:cNvPr id="55" name="Texto 5"/>
        <xdr:cNvSpPr txBox="1">
          <a:spLocks noChangeArrowheads="1"/>
        </xdr:cNvSpPr>
      </xdr:nvSpPr>
      <xdr:spPr bwMode="auto">
        <a:xfrm>
          <a:off x="1736725" y="123190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4"/>
  <sheetViews>
    <sheetView showGridLines="0" tabSelected="1" topLeftCell="A7" zoomScale="150" workbookViewId="0">
      <selection activeCell="T24" sqref="T24"/>
    </sheetView>
  </sheetViews>
  <sheetFormatPr baseColWidth="10" defaultRowHeight="12.75"/>
  <cols>
    <col min="1" max="1" width="6.7109375" customWidth="1"/>
    <col min="2" max="2" width="8.8554687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9" width="6.140625" customWidth="1"/>
    <col min="10" max="11" width="5.7109375" customWidth="1"/>
    <col min="12" max="12" width="5.42578125" customWidth="1"/>
    <col min="13" max="13" width="5.7109375" customWidth="1"/>
    <col min="14" max="14" width="5.28515625" customWidth="1"/>
    <col min="15" max="15" width="6" customWidth="1"/>
    <col min="16" max="17" width="5.7109375" customWidth="1"/>
    <col min="18" max="18" width="5.5703125" customWidth="1"/>
    <col min="19" max="20" width="5.7109375" customWidth="1"/>
    <col min="21" max="21" width="6.42578125" customWidth="1"/>
    <col min="22" max="26" width="5.7109375" customWidth="1"/>
  </cols>
  <sheetData>
    <row r="1" spans="1:32" ht="25.5" customHeight="1"/>
    <row r="2" spans="1:32" s="2" customFormat="1" ht="18" customHeight="1">
      <c r="B2" s="7" t="s">
        <v>43</v>
      </c>
      <c r="C2" s="3"/>
      <c r="D2" s="3"/>
      <c r="E2" s="3"/>
      <c r="F2" s="3"/>
      <c r="G2" s="3"/>
      <c r="H2" s="3"/>
      <c r="I2" s="4"/>
      <c r="J2" s="4"/>
      <c r="K2" s="4"/>
      <c r="L2" s="4"/>
      <c r="M2" s="4"/>
      <c r="N2" s="5"/>
      <c r="O2" s="4"/>
      <c r="P2" s="4"/>
      <c r="Q2" s="4"/>
      <c r="R2" s="4"/>
      <c r="S2" s="4"/>
      <c r="T2" s="5"/>
      <c r="U2" s="4"/>
      <c r="V2" s="4"/>
      <c r="W2" s="29"/>
      <c r="X2" s="4"/>
      <c r="Y2" s="4"/>
      <c r="Z2" s="27" t="s">
        <v>52</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67" t="s">
        <v>37</v>
      </c>
      <c r="C4" s="82">
        <v>2006</v>
      </c>
      <c r="D4" s="83"/>
      <c r="E4" s="83"/>
      <c r="F4" s="83"/>
      <c r="G4" s="83"/>
      <c r="H4" s="84"/>
      <c r="I4" s="52">
        <v>1998</v>
      </c>
      <c r="J4" s="53"/>
      <c r="K4" s="53"/>
      <c r="L4" s="53"/>
      <c r="M4" s="53"/>
      <c r="N4" s="54"/>
      <c r="O4" s="52">
        <v>1999</v>
      </c>
      <c r="P4" s="53"/>
      <c r="Q4" s="53"/>
      <c r="R4" s="53"/>
      <c r="S4" s="53"/>
      <c r="T4" s="54"/>
      <c r="U4" s="52">
        <v>2000</v>
      </c>
      <c r="V4" s="53"/>
      <c r="W4" s="53"/>
      <c r="X4" s="53"/>
      <c r="Y4" s="53"/>
      <c r="Z4" s="54"/>
      <c r="AA4" s="3"/>
      <c r="AB4" s="3"/>
      <c r="AC4" s="3"/>
      <c r="AD4" s="3"/>
      <c r="AE4" s="3"/>
      <c r="AF4" s="3"/>
    </row>
    <row r="5" spans="1:32" ht="12" customHeight="1">
      <c r="B5" s="68"/>
      <c r="C5" s="76" t="s">
        <v>34</v>
      </c>
      <c r="D5" s="77"/>
      <c r="E5" s="76" t="s">
        <v>35</v>
      </c>
      <c r="F5" s="77"/>
      <c r="G5" s="76" t="s">
        <v>41</v>
      </c>
      <c r="H5" s="77"/>
      <c r="I5" s="55" t="s">
        <v>34</v>
      </c>
      <c r="J5" s="56"/>
      <c r="K5" s="55" t="s">
        <v>35</v>
      </c>
      <c r="L5" s="56"/>
      <c r="M5" s="55" t="s">
        <v>44</v>
      </c>
      <c r="N5" s="56"/>
      <c r="O5" s="55" t="s">
        <v>34</v>
      </c>
      <c r="P5" s="56"/>
      <c r="Q5" s="55" t="s">
        <v>35</v>
      </c>
      <c r="R5" s="56"/>
      <c r="S5" s="55" t="s">
        <v>44</v>
      </c>
      <c r="T5" s="56"/>
      <c r="U5" s="55" t="s">
        <v>34</v>
      </c>
      <c r="V5" s="56"/>
      <c r="W5" s="55" t="s">
        <v>35</v>
      </c>
      <c r="X5" s="56"/>
      <c r="Y5" s="55" t="s">
        <v>44</v>
      </c>
      <c r="Z5" s="56"/>
      <c r="AA5" s="3"/>
      <c r="AB5" s="3"/>
      <c r="AC5" s="3"/>
      <c r="AD5" s="3"/>
      <c r="AE5" s="3"/>
      <c r="AF5" s="3"/>
    </row>
    <row r="6" spans="1:32" ht="12" customHeight="1">
      <c r="B6" s="68"/>
      <c r="C6" s="78"/>
      <c r="D6" s="79"/>
      <c r="E6" s="78"/>
      <c r="F6" s="79"/>
      <c r="G6" s="78"/>
      <c r="H6" s="79"/>
      <c r="I6" s="57"/>
      <c r="J6" s="58"/>
      <c r="K6" s="57"/>
      <c r="L6" s="58"/>
      <c r="M6" s="57"/>
      <c r="N6" s="58"/>
      <c r="O6" s="57"/>
      <c r="P6" s="58"/>
      <c r="Q6" s="57"/>
      <c r="R6" s="58"/>
      <c r="S6" s="57"/>
      <c r="T6" s="58"/>
      <c r="U6" s="57"/>
      <c r="V6" s="58"/>
      <c r="W6" s="57"/>
      <c r="X6" s="58"/>
      <c r="Y6" s="57"/>
      <c r="Z6" s="58"/>
      <c r="AA6" s="3"/>
      <c r="AB6" s="3"/>
      <c r="AC6" s="3"/>
      <c r="AD6" s="3"/>
      <c r="AE6" s="3"/>
      <c r="AF6" s="3"/>
    </row>
    <row r="7" spans="1:32" ht="12.75" customHeight="1">
      <c r="B7" s="68"/>
      <c r="C7" s="80"/>
      <c r="D7" s="81"/>
      <c r="E7" s="80"/>
      <c r="F7" s="81"/>
      <c r="G7" s="80"/>
      <c r="H7" s="81"/>
      <c r="I7" s="59"/>
      <c r="J7" s="60"/>
      <c r="K7" s="59"/>
      <c r="L7" s="60"/>
      <c r="M7" s="59"/>
      <c r="N7" s="60"/>
      <c r="O7" s="59"/>
      <c r="P7" s="60"/>
      <c r="Q7" s="59"/>
      <c r="R7" s="60"/>
      <c r="S7" s="59"/>
      <c r="T7" s="60"/>
      <c r="U7" s="59"/>
      <c r="V7" s="60"/>
      <c r="W7" s="59"/>
      <c r="X7" s="60"/>
      <c r="Y7" s="59"/>
      <c r="Z7" s="60"/>
      <c r="AA7" s="3"/>
      <c r="AB7" s="3"/>
      <c r="AC7" s="3"/>
      <c r="AD7" s="3"/>
      <c r="AE7" s="3"/>
      <c r="AF7" s="3"/>
    </row>
    <row r="8" spans="1:32" ht="6" customHeight="1">
      <c r="B8" s="68"/>
      <c r="C8" s="70" t="s">
        <v>40</v>
      </c>
      <c r="D8" s="73" t="s">
        <v>33</v>
      </c>
      <c r="E8" s="70" t="s">
        <v>40</v>
      </c>
      <c r="F8" s="73" t="s">
        <v>33</v>
      </c>
      <c r="G8" s="70" t="s">
        <v>40</v>
      </c>
      <c r="H8" s="73" t="s">
        <v>33</v>
      </c>
      <c r="I8" s="61" t="s">
        <v>40</v>
      </c>
      <c r="J8" s="64" t="s">
        <v>33</v>
      </c>
      <c r="K8" s="61" t="s">
        <v>40</v>
      </c>
      <c r="L8" s="64" t="s">
        <v>33</v>
      </c>
      <c r="M8" s="61" t="s">
        <v>40</v>
      </c>
      <c r="N8" s="64" t="s">
        <v>33</v>
      </c>
      <c r="O8" s="61" t="s">
        <v>40</v>
      </c>
      <c r="P8" s="64" t="s">
        <v>33</v>
      </c>
      <c r="Q8" s="61" t="s">
        <v>40</v>
      </c>
      <c r="R8" s="64" t="s">
        <v>33</v>
      </c>
      <c r="S8" s="61" t="s">
        <v>40</v>
      </c>
      <c r="T8" s="64" t="s">
        <v>33</v>
      </c>
      <c r="U8" s="61" t="s">
        <v>40</v>
      </c>
      <c r="V8" s="64" t="s">
        <v>33</v>
      </c>
      <c r="W8" s="61" t="s">
        <v>40</v>
      </c>
      <c r="X8" s="64" t="s">
        <v>33</v>
      </c>
      <c r="Y8" s="61" t="s">
        <v>40</v>
      </c>
      <c r="Z8" s="64" t="s">
        <v>33</v>
      </c>
      <c r="AA8" s="3"/>
      <c r="AB8" s="3"/>
      <c r="AC8" s="3"/>
      <c r="AD8" s="3"/>
      <c r="AE8" s="3"/>
      <c r="AF8" s="3"/>
    </row>
    <row r="9" spans="1:32" ht="6.75" customHeight="1">
      <c r="B9" s="68"/>
      <c r="C9" s="71"/>
      <c r="D9" s="74"/>
      <c r="E9" s="71"/>
      <c r="F9" s="74"/>
      <c r="G9" s="71"/>
      <c r="H9" s="74"/>
      <c r="I9" s="62"/>
      <c r="J9" s="65"/>
      <c r="K9" s="62"/>
      <c r="L9" s="65"/>
      <c r="M9" s="62"/>
      <c r="N9" s="65"/>
      <c r="O9" s="62"/>
      <c r="P9" s="65"/>
      <c r="Q9" s="62"/>
      <c r="R9" s="65"/>
      <c r="S9" s="62"/>
      <c r="T9" s="65"/>
      <c r="U9" s="62"/>
      <c r="V9" s="65"/>
      <c r="W9" s="62"/>
      <c r="X9" s="65"/>
      <c r="Y9" s="62"/>
      <c r="Z9" s="65"/>
      <c r="AA9" s="3"/>
      <c r="AB9" s="3"/>
      <c r="AC9" s="3"/>
      <c r="AD9" s="3"/>
      <c r="AE9" s="3"/>
      <c r="AF9" s="3"/>
    </row>
    <row r="10" spans="1:32" ht="9" customHeight="1">
      <c r="B10" s="69"/>
      <c r="C10" s="72"/>
      <c r="D10" s="75"/>
      <c r="E10" s="72"/>
      <c r="F10" s="75"/>
      <c r="G10" s="72"/>
      <c r="H10" s="75"/>
      <c r="I10" s="63"/>
      <c r="J10" s="66"/>
      <c r="K10" s="63"/>
      <c r="L10" s="66"/>
      <c r="M10" s="63"/>
      <c r="N10" s="66"/>
      <c r="O10" s="63"/>
      <c r="P10" s="66"/>
      <c r="Q10" s="63"/>
      <c r="R10" s="66"/>
      <c r="S10" s="63"/>
      <c r="T10" s="66"/>
      <c r="U10" s="63"/>
      <c r="V10" s="66"/>
      <c r="W10" s="63"/>
      <c r="X10" s="66"/>
      <c r="Y10" s="63"/>
      <c r="Z10" s="66"/>
      <c r="AA10" s="3"/>
      <c r="AB10" s="3"/>
      <c r="AC10" s="3"/>
      <c r="AD10" s="3"/>
      <c r="AE10" s="3"/>
      <c r="AF10" s="3"/>
    </row>
    <row r="11" spans="1:32" ht="2.1" customHeight="1">
      <c r="B11" s="12"/>
      <c r="C11" s="13"/>
      <c r="D11" s="13"/>
      <c r="E11" s="13"/>
      <c r="F11" s="13"/>
      <c r="G11" s="13"/>
      <c r="H11" s="13"/>
      <c r="I11" s="25"/>
      <c r="J11" s="25"/>
      <c r="K11" s="25"/>
      <c r="L11" s="25"/>
      <c r="M11" s="25"/>
      <c r="N11" s="25"/>
      <c r="O11" s="25"/>
      <c r="P11" s="25"/>
      <c r="Q11" s="25"/>
      <c r="R11" s="25"/>
      <c r="S11" s="25"/>
      <c r="T11" s="25"/>
      <c r="U11" s="25"/>
      <c r="V11" s="25"/>
      <c r="W11" s="25"/>
      <c r="X11" s="25"/>
      <c r="Y11" s="25"/>
      <c r="Z11" s="25"/>
      <c r="AA11" s="3"/>
      <c r="AB11" s="3"/>
      <c r="AC11" s="3"/>
      <c r="AD11" s="3"/>
      <c r="AE11" s="3"/>
      <c r="AF11" s="3"/>
    </row>
    <row r="12" spans="1:32" ht="0.95" customHeight="1">
      <c r="B12" s="14"/>
      <c r="C12" s="15"/>
      <c r="D12" s="15"/>
      <c r="E12" s="15"/>
      <c r="F12" s="15"/>
      <c r="G12" s="15"/>
      <c r="H12" s="15"/>
      <c r="I12" s="26"/>
      <c r="J12" s="26"/>
      <c r="K12" s="26"/>
      <c r="L12" s="26"/>
      <c r="M12" s="26"/>
      <c r="N12" s="26"/>
      <c r="O12" s="26"/>
      <c r="P12" s="26"/>
      <c r="Q12" s="26"/>
      <c r="R12" s="26"/>
      <c r="S12" s="26"/>
      <c r="T12" s="26"/>
      <c r="U12" s="26"/>
      <c r="V12" s="26"/>
      <c r="W12" s="26"/>
      <c r="X12" s="26"/>
      <c r="Y12" s="26"/>
      <c r="Z12" s="26"/>
      <c r="AA12" s="3"/>
      <c r="AB12" s="3"/>
      <c r="AC12" s="3"/>
      <c r="AD12" s="3"/>
      <c r="AE12" s="3"/>
      <c r="AF12" s="3"/>
    </row>
    <row r="13" spans="1:32" s="1" customFormat="1" ht="9.9499999999999993" customHeight="1">
      <c r="A13" s="30"/>
      <c r="B13" s="31" t="s">
        <v>0</v>
      </c>
      <c r="C13" s="16" t="e">
        <f>SUM(C15:C46)</f>
        <v>#REF!</v>
      </c>
      <c r="D13" s="16" t="e">
        <f>SUM(D15:D46)</f>
        <v>#REF!</v>
      </c>
      <c r="E13" s="16" t="e">
        <f>SUM(E15:E46)</f>
        <v>#REF!</v>
      </c>
      <c r="F13" s="17" t="e">
        <f>SUM(F15:F46)</f>
        <v>#REF!</v>
      </c>
      <c r="G13" s="18" t="e">
        <f>(E13/C13)*100</f>
        <v>#REF!</v>
      </c>
      <c r="H13" s="18" t="e">
        <f>(F13/D13)*100</f>
        <v>#REF!</v>
      </c>
      <c r="I13" s="34">
        <f>SUM(I15:I46)</f>
        <v>294197.77301699994</v>
      </c>
      <c r="J13" s="34">
        <f>SUM(J15:J46)</f>
        <v>49398.298918000015</v>
      </c>
      <c r="K13" s="34">
        <f>SUM(K15:K46)</f>
        <v>35358.619694000001</v>
      </c>
      <c r="L13" s="34">
        <f>SUM(L15:L46)</f>
        <v>13114.380376000001</v>
      </c>
      <c r="M13" s="42">
        <f>K13/I13*100</f>
        <v>12.018656474315609</v>
      </c>
      <c r="N13" s="42">
        <f>L13/J13*100</f>
        <v>26.548242881337991</v>
      </c>
      <c r="O13" s="34">
        <f>SUM(O15:O46)</f>
        <v>363169.68066799996</v>
      </c>
      <c r="P13" s="34">
        <f>SUM(P15:P46)</f>
        <v>68029.813587000011</v>
      </c>
      <c r="Q13" s="34">
        <f>SUM(Q15:Q46)</f>
        <v>43101.945949000015</v>
      </c>
      <c r="R13" s="34">
        <f>SUM(R15:R46)</f>
        <v>15728.291207999995</v>
      </c>
      <c r="S13" s="42">
        <f>Q13/O13*100</f>
        <v>11.868266610175167</v>
      </c>
      <c r="T13" s="47">
        <f>R13/P13*100</f>
        <v>23.11970352217098</v>
      </c>
      <c r="U13" s="34">
        <f>SUM(U15:U46)</f>
        <v>445409.21806100005</v>
      </c>
      <c r="V13" s="34">
        <f>SUM(V15:V46)</f>
        <v>82140.497755999997</v>
      </c>
      <c r="W13" s="34">
        <f>SUM(W15:W46)</f>
        <v>48742.581856000019</v>
      </c>
      <c r="X13" s="34">
        <f>SUM(X15:X46)</f>
        <v>17931.647678000001</v>
      </c>
      <c r="Y13" s="42">
        <f>W13/U13*100</f>
        <v>10.943325795588853</v>
      </c>
      <c r="Z13" s="42">
        <f>X13/V13*100</f>
        <v>21.830458991454279</v>
      </c>
      <c r="AA13" s="6"/>
      <c r="AB13" s="6"/>
      <c r="AC13" s="6"/>
      <c r="AD13" s="6"/>
      <c r="AE13" s="6"/>
      <c r="AF13" s="6"/>
    </row>
    <row r="14" spans="1:32" s="1" customFormat="1" ht="2.1" customHeight="1">
      <c r="A14" s="30"/>
      <c r="B14" s="31"/>
      <c r="C14" s="19"/>
      <c r="D14" s="19"/>
      <c r="E14" s="19"/>
      <c r="F14" s="19"/>
      <c r="G14" s="19"/>
      <c r="H14" s="20"/>
      <c r="I14" s="35"/>
      <c r="J14" s="36"/>
      <c r="K14" s="35"/>
      <c r="L14" s="36"/>
      <c r="M14" s="46"/>
      <c r="N14" s="43"/>
      <c r="O14" s="35"/>
      <c r="P14" s="36"/>
      <c r="Q14" s="35"/>
      <c r="R14" s="36"/>
      <c r="S14" s="35"/>
      <c r="T14" s="47"/>
      <c r="U14" s="35"/>
      <c r="V14" s="36"/>
      <c r="W14" s="35"/>
      <c r="X14" s="36"/>
      <c r="Y14" s="46"/>
      <c r="Z14" s="43"/>
      <c r="AA14" s="6"/>
      <c r="AB14" s="6"/>
      <c r="AC14" s="6"/>
      <c r="AD14" s="6"/>
      <c r="AE14" s="6"/>
      <c r="AF14" s="6"/>
    </row>
    <row r="15" spans="1:32" ht="9" customHeight="1">
      <c r="A15" s="32"/>
      <c r="B15" s="33" t="s">
        <v>1</v>
      </c>
      <c r="C15" s="21" t="e">
        <f>#REF!/1000000</f>
        <v>#REF!</v>
      </c>
      <c r="D15" s="21" t="e">
        <f>#REF!/1000000</f>
        <v>#REF!</v>
      </c>
      <c r="E15" s="21" t="e">
        <f>#REF!/1000000</f>
        <v>#REF!</v>
      </c>
      <c r="F15" s="22" t="e">
        <f>#REF!/1000000</f>
        <v>#REF!</v>
      </c>
      <c r="G15" s="23" t="e">
        <f>(E15/C15)*100</f>
        <v>#REF!</v>
      </c>
      <c r="H15" s="23" t="e">
        <f>(F15/D15)*100</f>
        <v>#REF!</v>
      </c>
      <c r="I15" s="36">
        <v>2968.6972970000002</v>
      </c>
      <c r="J15" s="36">
        <v>711.60780099999999</v>
      </c>
      <c r="K15" s="36">
        <v>167.74625800000001</v>
      </c>
      <c r="L15" s="36">
        <v>199.24048300000001</v>
      </c>
      <c r="M15" s="43">
        <f t="shared" ref="M15:M46" si="0">K15/I15*100</f>
        <v>5.6505005804908102</v>
      </c>
      <c r="N15" s="43">
        <f>L15/J15*100</f>
        <v>27.998636709717577</v>
      </c>
      <c r="O15" s="36">
        <v>3679.4540950000001</v>
      </c>
      <c r="P15" s="36">
        <v>915.38674600000002</v>
      </c>
      <c r="Q15" s="36">
        <v>208.21947399999999</v>
      </c>
      <c r="R15" s="36">
        <v>236.07924</v>
      </c>
      <c r="S15" s="43">
        <f t="shared" ref="S15:S16" si="1">Q15/O15*100</f>
        <v>5.6589773543566926</v>
      </c>
      <c r="T15" s="48">
        <f t="shared" ref="T15:T22" si="2">R15/P15*100</f>
        <v>25.790109047526016</v>
      </c>
      <c r="U15" s="36">
        <v>4633.5787410000003</v>
      </c>
      <c r="V15" s="36">
        <v>1090.101641</v>
      </c>
      <c r="W15" s="36">
        <v>218.808425</v>
      </c>
      <c r="X15" s="36">
        <v>271.20780600000001</v>
      </c>
      <c r="Y15" s="43">
        <f>W15/U15*100</f>
        <v>4.7222338764610621</v>
      </c>
      <c r="Z15" s="43">
        <f>X15/V15*100</f>
        <v>24.879130147094237</v>
      </c>
      <c r="AA15" s="3"/>
      <c r="AB15" s="3"/>
      <c r="AC15" s="3"/>
      <c r="AD15" s="3"/>
      <c r="AE15" s="3"/>
      <c r="AF15" s="3"/>
    </row>
    <row r="16" spans="1:32" ht="9" customHeight="1">
      <c r="A16" s="32"/>
      <c r="B16" s="33" t="s">
        <v>2</v>
      </c>
      <c r="C16" s="21" t="e">
        <f>#REF!/1000000</f>
        <v>#REF!</v>
      </c>
      <c r="D16" s="21" t="e">
        <f>#REF!/1000000</f>
        <v>#REF!</v>
      </c>
      <c r="E16" s="21" t="e">
        <f>#REF!/1000000</f>
        <v>#REF!</v>
      </c>
      <c r="F16" s="22" t="e">
        <f>#REF!/1000000</f>
        <v>#REF!</v>
      </c>
      <c r="G16" s="23" t="e">
        <f t="shared" ref="G16:H23" si="3">(E16/C16)*100</f>
        <v>#REF!</v>
      </c>
      <c r="H16" s="23" t="e">
        <f t="shared" si="3"/>
        <v>#REF!</v>
      </c>
      <c r="I16" s="36">
        <v>13827.018</v>
      </c>
      <c r="J16" s="36">
        <v>2438.405006</v>
      </c>
      <c r="K16" s="36">
        <v>797.07600000000002</v>
      </c>
      <c r="L16" s="36">
        <v>738.36219200000005</v>
      </c>
      <c r="M16" s="43">
        <f t="shared" si="0"/>
        <v>5.7646269065390676</v>
      </c>
      <c r="N16" s="43">
        <f t="shared" ref="N16:N22" si="4">L16/J16*100</f>
        <v>30.280539540526192</v>
      </c>
      <c r="O16" s="36">
        <v>16997.047999999999</v>
      </c>
      <c r="P16" s="36">
        <v>2949.2469980000001</v>
      </c>
      <c r="Q16" s="36">
        <v>1089.105</v>
      </c>
      <c r="R16" s="36">
        <v>1062.375446</v>
      </c>
      <c r="S16" s="43">
        <f t="shared" si="1"/>
        <v>6.4076126630930261</v>
      </c>
      <c r="T16" s="48">
        <f t="shared" si="2"/>
        <v>36.02192175563588</v>
      </c>
      <c r="U16" s="36">
        <v>21618.249</v>
      </c>
      <c r="V16" s="36">
        <v>3619.8140349999999</v>
      </c>
      <c r="W16" s="36">
        <v>1437.0160000000001</v>
      </c>
      <c r="X16" s="36">
        <v>1060.108837</v>
      </c>
      <c r="Y16" s="43">
        <f t="shared" ref="Y16:Z45" si="5">W16/U16*100</f>
        <v>6.6472358607766981</v>
      </c>
      <c r="Z16" s="43">
        <f t="shared" si="5"/>
        <v>29.286278984218594</v>
      </c>
      <c r="AA16" s="3"/>
      <c r="AB16" s="3"/>
      <c r="AC16" s="3"/>
      <c r="AD16" s="3"/>
      <c r="AE16" s="3"/>
      <c r="AF16" s="3"/>
    </row>
    <row r="17" spans="1:32" ht="9" customHeight="1">
      <c r="A17" s="32"/>
      <c r="B17" s="33" t="s">
        <v>3</v>
      </c>
      <c r="C17" s="21" t="e">
        <f>#REF!/1000000</f>
        <v>#REF!</v>
      </c>
      <c r="D17" s="21" t="e">
        <f>#REF!/1000000</f>
        <v>#REF!</v>
      </c>
      <c r="E17" s="21" t="e">
        <f>#REF!/1000000</f>
        <v>#REF!</v>
      </c>
      <c r="F17" s="22" t="e">
        <f>#REF!/1000000</f>
        <v>#REF!</v>
      </c>
      <c r="G17" s="23" t="e">
        <f t="shared" si="3"/>
        <v>#REF!</v>
      </c>
      <c r="H17" s="23" t="e">
        <f t="shared" si="3"/>
        <v>#REF!</v>
      </c>
      <c r="I17" s="36">
        <v>2107.9797619999999</v>
      </c>
      <c r="J17" s="36">
        <v>514.42752099999996</v>
      </c>
      <c r="K17" s="36">
        <v>82.831633999999994</v>
      </c>
      <c r="L17" s="36">
        <v>187.348637</v>
      </c>
      <c r="M17" s="43">
        <f t="shared" si="0"/>
        <v>3.929432127062328</v>
      </c>
      <c r="N17" s="43">
        <f t="shared" si="4"/>
        <v>36.41885967450019</v>
      </c>
      <c r="O17" s="36">
        <v>2384.4450000000002</v>
      </c>
      <c r="P17" s="36">
        <v>651.40618900000004</v>
      </c>
      <c r="Q17" s="36">
        <v>77.942999999999998</v>
      </c>
      <c r="R17" s="36">
        <v>217.63331600000001</v>
      </c>
      <c r="S17" s="45" t="s">
        <v>56</v>
      </c>
      <c r="T17" s="48">
        <f t="shared" si="2"/>
        <v>33.409770996204031</v>
      </c>
      <c r="U17" s="36">
        <v>3160.7750000000001</v>
      </c>
      <c r="V17" s="36">
        <v>743.53546300000005</v>
      </c>
      <c r="W17" s="36">
        <v>119.053</v>
      </c>
      <c r="X17" s="36">
        <v>271.56774100000001</v>
      </c>
      <c r="Y17" s="43">
        <f t="shared" si="5"/>
        <v>3.7665762352587575</v>
      </c>
      <c r="Z17" s="43">
        <f t="shared" si="5"/>
        <v>36.523845130975282</v>
      </c>
      <c r="AA17" s="3"/>
      <c r="AB17" s="3"/>
      <c r="AC17" s="3"/>
      <c r="AD17" s="3"/>
      <c r="AE17" s="3"/>
      <c r="AF17" s="3"/>
    </row>
    <row r="18" spans="1:32" ht="9" customHeight="1">
      <c r="A18" s="32"/>
      <c r="B18" s="33" t="s">
        <v>4</v>
      </c>
      <c r="C18" s="21" t="e">
        <f>#REF!/1000000</f>
        <v>#REF!</v>
      </c>
      <c r="D18" s="21" t="e">
        <f>#REF!/1000000</f>
        <v>#REF!</v>
      </c>
      <c r="E18" s="21" t="e">
        <f>#REF!/1000000</f>
        <v>#REF!</v>
      </c>
      <c r="F18" s="22" t="e">
        <f>#REF!/1000000</f>
        <v>#REF!</v>
      </c>
      <c r="G18" s="23" t="e">
        <f t="shared" si="3"/>
        <v>#REF!</v>
      </c>
      <c r="H18" s="23" t="e">
        <f t="shared" si="3"/>
        <v>#REF!</v>
      </c>
      <c r="I18" s="36">
        <v>3871.6296379999999</v>
      </c>
      <c r="J18" s="36">
        <v>522.35730799999999</v>
      </c>
      <c r="K18" s="36">
        <v>199.3</v>
      </c>
      <c r="L18" s="36">
        <v>75.901426000000001</v>
      </c>
      <c r="M18" s="43">
        <f t="shared" si="0"/>
        <v>5.1477031285191339</v>
      </c>
      <c r="N18" s="43">
        <f t="shared" si="4"/>
        <v>14.530556926754054</v>
      </c>
      <c r="O18" s="36">
        <v>4813.5045870000004</v>
      </c>
      <c r="P18" s="36">
        <v>808.43296199999997</v>
      </c>
      <c r="Q18" s="36">
        <v>284.01090900000003</v>
      </c>
      <c r="R18" s="36">
        <v>83.973854000000003</v>
      </c>
      <c r="S18" s="45" t="s">
        <v>56</v>
      </c>
      <c r="T18" s="48">
        <f t="shared" si="2"/>
        <v>10.387237773216873</v>
      </c>
      <c r="U18" s="36">
        <v>5477.4539240000004</v>
      </c>
      <c r="V18" s="36">
        <v>1036.6213359999999</v>
      </c>
      <c r="W18" s="36">
        <v>500.90936199999999</v>
      </c>
      <c r="X18" s="36">
        <v>84.966547000000006</v>
      </c>
      <c r="Y18" s="43">
        <f t="shared" si="5"/>
        <v>9.1449306365721608</v>
      </c>
      <c r="Z18" s="43">
        <f t="shared" si="5"/>
        <v>8.1964883462518294</v>
      </c>
      <c r="AA18" s="3"/>
      <c r="AB18" s="3"/>
      <c r="AC18" s="3"/>
      <c r="AD18" s="3"/>
      <c r="AE18" s="3"/>
      <c r="AF18" s="3"/>
    </row>
    <row r="19" spans="1:32" ht="9" customHeight="1">
      <c r="A19" s="32"/>
      <c r="B19" s="33" t="s">
        <v>5</v>
      </c>
      <c r="C19" s="21" t="e">
        <f>#REF!/1000000</f>
        <v>#REF!</v>
      </c>
      <c r="D19" s="21" t="e">
        <f>#REF!/1000000</f>
        <v>#REF!</v>
      </c>
      <c r="E19" s="21" t="e">
        <f>#REF!/1000000</f>
        <v>#REF!</v>
      </c>
      <c r="F19" s="22" t="e">
        <f>#REF!/1000000</f>
        <v>#REF!</v>
      </c>
      <c r="G19" s="23" t="e">
        <f t="shared" si="3"/>
        <v>#REF!</v>
      </c>
      <c r="H19" s="23" t="e">
        <f t="shared" si="3"/>
        <v>#REF!</v>
      </c>
      <c r="I19" s="36">
        <v>7307.2745960000002</v>
      </c>
      <c r="J19" s="36">
        <v>1233.73803</v>
      </c>
      <c r="K19" s="36">
        <v>420.70400000000001</v>
      </c>
      <c r="L19" s="36">
        <v>383.88936699999999</v>
      </c>
      <c r="M19" s="43">
        <f t="shared" si="0"/>
        <v>5.7573311974657866</v>
      </c>
      <c r="N19" s="43">
        <f t="shared" si="4"/>
        <v>31.115954737976264</v>
      </c>
      <c r="O19" s="36">
        <v>8841.3877489999995</v>
      </c>
      <c r="P19" s="36">
        <v>1717.1673499999999</v>
      </c>
      <c r="Q19" s="36">
        <v>564.33087399999999</v>
      </c>
      <c r="R19" s="36">
        <v>512.70342700000003</v>
      </c>
      <c r="S19" s="45" t="s">
        <v>56</v>
      </c>
      <c r="T19" s="48">
        <f t="shared" si="2"/>
        <v>29.857510801145853</v>
      </c>
      <c r="U19" s="36">
        <v>10866.579288000001</v>
      </c>
      <c r="V19" s="36">
        <v>2170.8219469999999</v>
      </c>
      <c r="W19" s="36">
        <v>689.99971600000003</v>
      </c>
      <c r="X19" s="36">
        <v>562.44267200000002</v>
      </c>
      <c r="Y19" s="43">
        <f t="shared" si="5"/>
        <v>6.3497416961929218</v>
      </c>
      <c r="Z19" s="43">
        <f t="shared" si="5"/>
        <v>25.909203321685414</v>
      </c>
      <c r="AA19" s="3"/>
      <c r="AB19" s="3"/>
      <c r="AC19" s="3"/>
      <c r="AD19" s="3"/>
      <c r="AE19" s="3"/>
      <c r="AF19" s="3"/>
    </row>
    <row r="20" spans="1:32" ht="9" customHeight="1">
      <c r="A20" s="32"/>
      <c r="B20" s="33" t="s">
        <v>6</v>
      </c>
      <c r="C20" s="21" t="e">
        <f>#REF!/1000000</f>
        <v>#REF!</v>
      </c>
      <c r="D20" s="21" t="e">
        <f>#REF!/1000000</f>
        <v>#REF!</v>
      </c>
      <c r="E20" s="21" t="e">
        <f>#REF!/1000000</f>
        <v>#REF!</v>
      </c>
      <c r="F20" s="22" t="e">
        <f>#REF!/1000000</f>
        <v>#REF!</v>
      </c>
      <c r="G20" s="23" t="e">
        <f t="shared" si="3"/>
        <v>#REF!</v>
      </c>
      <c r="H20" s="23" t="e">
        <f t="shared" si="3"/>
        <v>#REF!</v>
      </c>
      <c r="I20" s="36">
        <v>2111.3102469999999</v>
      </c>
      <c r="J20" s="36">
        <v>480.77610099999998</v>
      </c>
      <c r="K20" s="36">
        <v>96.672779000000006</v>
      </c>
      <c r="L20" s="36">
        <v>195.72311300000001</v>
      </c>
      <c r="M20" s="43">
        <f t="shared" si="0"/>
        <v>4.5788049926515608</v>
      </c>
      <c r="N20" s="43">
        <f t="shared" si="4"/>
        <v>40.709825757333142</v>
      </c>
      <c r="O20" s="36">
        <v>2508.4789179999998</v>
      </c>
      <c r="P20" s="36">
        <v>617.68983500000002</v>
      </c>
      <c r="Q20" s="36">
        <v>90.309207000000001</v>
      </c>
      <c r="R20" s="36">
        <v>287.29377799999997</v>
      </c>
      <c r="S20" s="43">
        <f t="shared" ref="S20:S21" si="6">Q20/O20*100</f>
        <v>3.6001581018668944</v>
      </c>
      <c r="T20" s="48">
        <f t="shared" si="2"/>
        <v>46.511009526326426</v>
      </c>
      <c r="U20" s="36">
        <v>3325.6717749999998</v>
      </c>
      <c r="V20" s="36">
        <v>717.85749899999996</v>
      </c>
      <c r="W20" s="36">
        <v>133.01312100000001</v>
      </c>
      <c r="X20" s="36">
        <v>219.069973</v>
      </c>
      <c r="Y20" s="43">
        <f t="shared" si="5"/>
        <v>3.9995865496979186</v>
      </c>
      <c r="Z20" s="43">
        <f t="shared" si="5"/>
        <v>30.517195028981654</v>
      </c>
      <c r="AA20" s="3"/>
      <c r="AB20" s="3"/>
      <c r="AC20" s="3"/>
      <c r="AD20" s="3"/>
      <c r="AE20" s="3"/>
      <c r="AF20" s="3"/>
    </row>
    <row r="21" spans="1:32" ht="9" customHeight="1">
      <c r="A21" s="32"/>
      <c r="B21" s="33" t="s">
        <v>7</v>
      </c>
      <c r="C21" s="21" t="e">
        <f>#REF!/1000000</f>
        <v>#REF!</v>
      </c>
      <c r="D21" s="21" t="e">
        <f>#REF!/1000000</f>
        <v>#REF!</v>
      </c>
      <c r="E21" s="21" t="e">
        <f>#REF!/1000000</f>
        <v>#REF!</v>
      </c>
      <c r="F21" s="22" t="e">
        <f>#REF!/1000000</f>
        <v>#REF!</v>
      </c>
      <c r="G21" s="23" t="e">
        <f t="shared" si="3"/>
        <v>#REF!</v>
      </c>
      <c r="H21" s="23" t="e">
        <f t="shared" si="3"/>
        <v>#REF!</v>
      </c>
      <c r="I21" s="36">
        <v>11593.141363000001</v>
      </c>
      <c r="J21" s="36">
        <v>1213.701667</v>
      </c>
      <c r="K21" s="36">
        <v>1121.548301</v>
      </c>
      <c r="L21" s="36">
        <v>113.6549</v>
      </c>
      <c r="M21" s="43">
        <f t="shared" si="0"/>
        <v>9.6742398447712254</v>
      </c>
      <c r="N21" s="43">
        <f t="shared" si="4"/>
        <v>9.3643193455381475</v>
      </c>
      <c r="O21" s="36">
        <v>15075.332406</v>
      </c>
      <c r="P21" s="36">
        <v>1450.320463</v>
      </c>
      <c r="Q21" s="36">
        <v>1095.8271560000001</v>
      </c>
      <c r="R21" s="36">
        <v>139.56773799999999</v>
      </c>
      <c r="S21" s="43">
        <f t="shared" si="6"/>
        <v>7.269008247963141</v>
      </c>
      <c r="T21" s="48">
        <f t="shared" si="2"/>
        <v>9.6232344202951499</v>
      </c>
      <c r="U21" s="36">
        <v>18553.641019999999</v>
      </c>
      <c r="V21" s="36">
        <v>2219.8334450000002</v>
      </c>
      <c r="W21" s="36">
        <v>979.84415200000001</v>
      </c>
      <c r="X21" s="36">
        <v>192.03978799999999</v>
      </c>
      <c r="Y21" s="43">
        <f t="shared" si="5"/>
        <v>5.2811421270023047</v>
      </c>
      <c r="Z21" s="43">
        <f t="shared" si="5"/>
        <v>8.651089946975727</v>
      </c>
      <c r="AA21" s="3"/>
      <c r="AB21" s="3"/>
      <c r="AC21" s="3"/>
      <c r="AD21" s="3"/>
      <c r="AE21" s="3"/>
      <c r="AF21" s="3"/>
    </row>
    <row r="22" spans="1:32" ht="9" customHeight="1">
      <c r="A22" s="32"/>
      <c r="B22" s="33" t="s">
        <v>8</v>
      </c>
      <c r="C22" s="21" t="e">
        <f>#REF!/1000000</f>
        <v>#REF!</v>
      </c>
      <c r="D22" s="21" t="e">
        <f>#REF!/1000000</f>
        <v>#REF!</v>
      </c>
      <c r="E22" s="21" t="e">
        <f>#REF!/1000000</f>
        <v>#REF!</v>
      </c>
      <c r="F22" s="22" t="e">
        <f>#REF!/1000000</f>
        <v>#REF!</v>
      </c>
      <c r="G22" s="23" t="e">
        <f t="shared" si="3"/>
        <v>#REF!</v>
      </c>
      <c r="H22" s="23" t="e">
        <f t="shared" si="3"/>
        <v>#REF!</v>
      </c>
      <c r="I22" s="36">
        <v>9090.1532160000006</v>
      </c>
      <c r="J22" s="36">
        <v>2261.5795050000002</v>
      </c>
      <c r="K22" s="36">
        <v>1449.904665</v>
      </c>
      <c r="L22" s="36">
        <v>803.69705099999999</v>
      </c>
      <c r="M22" s="43">
        <f t="shared" si="0"/>
        <v>15.950277520602793</v>
      </c>
      <c r="N22" s="43">
        <f t="shared" si="4"/>
        <v>35.536979762292283</v>
      </c>
      <c r="O22" s="36">
        <v>11258.367156</v>
      </c>
      <c r="P22" s="36">
        <v>3363.2959679999999</v>
      </c>
      <c r="Q22" s="36">
        <v>2117.8858580000001</v>
      </c>
      <c r="R22" s="36">
        <v>926.82831099999999</v>
      </c>
      <c r="S22" s="45" t="s">
        <v>56</v>
      </c>
      <c r="T22" s="48">
        <f t="shared" si="2"/>
        <v>27.55714393910872</v>
      </c>
      <c r="U22" s="36">
        <v>14322.456055000001</v>
      </c>
      <c r="V22" s="36">
        <v>3947.6312889999999</v>
      </c>
      <c r="W22" s="36">
        <v>2681.7565559999998</v>
      </c>
      <c r="X22" s="36">
        <v>1178.8149519999999</v>
      </c>
      <c r="Y22" s="43">
        <f t="shared" si="5"/>
        <v>18.724138832765298</v>
      </c>
      <c r="Z22" s="43">
        <f t="shared" si="5"/>
        <v>29.861323555843359</v>
      </c>
      <c r="AA22" s="3"/>
      <c r="AB22" s="3"/>
      <c r="AC22" s="3"/>
      <c r="AD22" s="3"/>
      <c r="AE22" s="3"/>
      <c r="AF22" s="3"/>
    </row>
    <row r="23" spans="1:32" ht="9" customHeight="1">
      <c r="A23" s="32"/>
      <c r="B23" s="33" t="s">
        <v>9</v>
      </c>
      <c r="C23" s="21" t="e">
        <f>#REF!/1000000</f>
        <v>#REF!</v>
      </c>
      <c r="D23" s="24" t="s">
        <v>38</v>
      </c>
      <c r="E23" s="21" t="e">
        <f>#REF!/1000000</f>
        <v>#REF!</v>
      </c>
      <c r="F23" s="24" t="s">
        <v>38</v>
      </c>
      <c r="G23" s="23" t="e">
        <f t="shared" si="3"/>
        <v>#REF!</v>
      </c>
      <c r="H23" s="24" t="s">
        <v>42</v>
      </c>
      <c r="I23" s="36">
        <v>41798.6247</v>
      </c>
      <c r="J23" s="36" t="s">
        <v>47</v>
      </c>
      <c r="K23" s="36">
        <v>17677.2019</v>
      </c>
      <c r="L23" s="36" t="s">
        <v>47</v>
      </c>
      <c r="M23" s="43">
        <f t="shared" si="0"/>
        <v>42.291348164859592</v>
      </c>
      <c r="N23" s="43" t="s">
        <v>59</v>
      </c>
      <c r="O23" s="36">
        <v>43232.202899999997</v>
      </c>
      <c r="P23" s="36" t="s">
        <v>59</v>
      </c>
      <c r="Q23" s="36">
        <v>21011.692500000001</v>
      </c>
      <c r="R23" s="45" t="s">
        <v>57</v>
      </c>
      <c r="S23" s="43">
        <f t="shared" ref="S23" si="7">Q23/O23*100</f>
        <v>48.601947369191315</v>
      </c>
      <c r="T23" s="50" t="s">
        <v>60</v>
      </c>
      <c r="U23" s="36">
        <v>54909.131000000001</v>
      </c>
      <c r="V23" s="51" t="s">
        <v>58</v>
      </c>
      <c r="W23" s="36">
        <v>23524.094499999999</v>
      </c>
      <c r="X23" s="51" t="s">
        <v>58</v>
      </c>
      <c r="Y23" s="43">
        <f t="shared" si="5"/>
        <v>42.841862676719465</v>
      </c>
      <c r="Z23" s="43" t="s">
        <v>47</v>
      </c>
      <c r="AA23" s="3"/>
      <c r="AB23" s="3"/>
      <c r="AC23" s="3"/>
      <c r="AD23" s="3"/>
      <c r="AE23" s="3"/>
      <c r="AF23" s="3"/>
    </row>
    <row r="24" spans="1:32" ht="9" customHeight="1">
      <c r="A24" s="32"/>
      <c r="B24" s="33" t="s">
        <v>10</v>
      </c>
      <c r="C24" s="21" t="e">
        <f>#REF!/1000000</f>
        <v>#REF!</v>
      </c>
      <c r="D24" s="21" t="e">
        <f>#REF!/1000000</f>
        <v>#REF!</v>
      </c>
      <c r="E24" s="21" t="e">
        <f>#REF!/1000000</f>
        <v>#REF!</v>
      </c>
      <c r="F24" s="22" t="e">
        <f>#REF!/1000000</f>
        <v>#REF!</v>
      </c>
      <c r="G24" s="23" t="e">
        <f>(E24/C24)*100</f>
        <v>#REF!</v>
      </c>
      <c r="H24" s="23" t="e">
        <f>(F24/D24)*100</f>
        <v>#REF!</v>
      </c>
      <c r="I24" s="36">
        <v>4487.137643</v>
      </c>
      <c r="J24" s="36">
        <v>782.85849499999995</v>
      </c>
      <c r="K24" s="36">
        <v>212.171254</v>
      </c>
      <c r="L24" s="36">
        <v>167.23785799999999</v>
      </c>
      <c r="M24" s="43">
        <f t="shared" si="0"/>
        <v>4.7284320402114304</v>
      </c>
      <c r="N24" s="43">
        <f t="shared" ref="N24:N46" si="8">L24/J24*100</f>
        <v>21.362463212460895</v>
      </c>
      <c r="O24" s="36">
        <v>5856.4523479999998</v>
      </c>
      <c r="P24" s="36">
        <v>1263.4698519999999</v>
      </c>
      <c r="Q24" s="36">
        <v>293.09848</v>
      </c>
      <c r="R24" s="36">
        <v>219.96614700000001</v>
      </c>
      <c r="S24" s="45" t="s">
        <v>56</v>
      </c>
      <c r="T24" s="48">
        <f t="shared" ref="T24:T46" si="9">R24/P24*100</f>
        <v>17.409687033830391</v>
      </c>
      <c r="U24" s="36">
        <v>7327.1628229999997</v>
      </c>
      <c r="V24" s="36">
        <v>1487.413436</v>
      </c>
      <c r="W24" s="36">
        <v>494.38448699999998</v>
      </c>
      <c r="X24" s="36">
        <v>242.84710000000001</v>
      </c>
      <c r="Y24" s="43">
        <f t="shared" si="5"/>
        <v>6.7472840298856838</v>
      </c>
      <c r="Z24" s="43">
        <f t="shared" si="5"/>
        <v>16.326805588974118</v>
      </c>
      <c r="AA24" s="3"/>
      <c r="AB24" s="3"/>
      <c r="AC24" s="3"/>
      <c r="AD24" s="3"/>
      <c r="AE24" s="3"/>
      <c r="AF24" s="3"/>
    </row>
    <row r="25" spans="1:32" ht="9" customHeight="1">
      <c r="A25" s="32"/>
      <c r="B25" s="33" t="s">
        <v>11</v>
      </c>
      <c r="C25" s="21" t="e">
        <f>#REF!/1000000</f>
        <v>#REF!</v>
      </c>
      <c r="D25" s="21" t="e">
        <f>#REF!/1000000</f>
        <v>#REF!</v>
      </c>
      <c r="E25" s="21" t="e">
        <f>#REF!/1000000</f>
        <v>#REF!</v>
      </c>
      <c r="F25" s="22" t="e">
        <f>#REF!/1000000</f>
        <v>#REF!</v>
      </c>
      <c r="G25" s="23" t="e">
        <f t="shared" ref="G25:H45" si="10">(E25/C25)*100</f>
        <v>#REF!</v>
      </c>
      <c r="H25" s="23" t="e">
        <f t="shared" si="10"/>
        <v>#REF!</v>
      </c>
      <c r="I25" s="36">
        <v>9722.1878730000008</v>
      </c>
      <c r="J25" s="36">
        <v>2458.2731520000002</v>
      </c>
      <c r="K25" s="36">
        <v>810.03959399999997</v>
      </c>
      <c r="L25" s="36">
        <v>920.56138799999997</v>
      </c>
      <c r="M25" s="43">
        <f t="shared" si="0"/>
        <v>8.3318652610036832</v>
      </c>
      <c r="N25" s="43">
        <f t="shared" si="8"/>
        <v>37.447481670255002</v>
      </c>
      <c r="O25" s="36">
        <v>12367.729525999999</v>
      </c>
      <c r="P25" s="36">
        <v>3820.0423580000001</v>
      </c>
      <c r="Q25" s="36">
        <v>945.813447</v>
      </c>
      <c r="R25" s="36">
        <v>1209.7932249999999</v>
      </c>
      <c r="S25" s="45" t="s">
        <v>56</v>
      </c>
      <c r="T25" s="48">
        <f t="shared" si="9"/>
        <v>31.669628543946104</v>
      </c>
      <c r="U25" s="36">
        <v>15484.145839000001</v>
      </c>
      <c r="V25" s="36">
        <v>4342.376139</v>
      </c>
      <c r="W25" s="36">
        <v>877.24907299999995</v>
      </c>
      <c r="X25" s="36">
        <v>904.76021700000001</v>
      </c>
      <c r="Y25" s="43">
        <f t="shared" si="5"/>
        <v>5.6654663558545675</v>
      </c>
      <c r="Z25" s="43">
        <f t="shared" si="5"/>
        <v>20.83560216891658</v>
      </c>
      <c r="AA25" s="3"/>
      <c r="AB25" s="3"/>
      <c r="AC25" s="3"/>
      <c r="AD25" s="3"/>
      <c r="AE25" s="3"/>
      <c r="AF25" s="3"/>
    </row>
    <row r="26" spans="1:32" ht="9" customHeight="1">
      <c r="A26" s="32"/>
      <c r="B26" s="33" t="s">
        <v>12</v>
      </c>
      <c r="C26" s="21" t="e">
        <f>#REF!/1000000</f>
        <v>#REF!</v>
      </c>
      <c r="D26" s="21" t="e">
        <f>#REF!/1000000</f>
        <v>#REF!</v>
      </c>
      <c r="E26" s="21" t="e">
        <f>#REF!/1000000</f>
        <v>#REF!</v>
      </c>
      <c r="F26" s="22" t="e">
        <f>#REF!/1000000</f>
        <v>#REF!</v>
      </c>
      <c r="G26" s="23" t="e">
        <f t="shared" si="10"/>
        <v>#REF!</v>
      </c>
      <c r="H26" s="23" t="e">
        <f t="shared" si="10"/>
        <v>#REF!</v>
      </c>
      <c r="I26" s="36">
        <v>9495.8558859999994</v>
      </c>
      <c r="J26" s="36">
        <v>1121.371001</v>
      </c>
      <c r="K26" s="36">
        <v>348.87981200000002</v>
      </c>
      <c r="L26" s="36">
        <v>277.54826000000003</v>
      </c>
      <c r="M26" s="43">
        <f t="shared" si="0"/>
        <v>3.6740217647401652</v>
      </c>
      <c r="N26" s="43">
        <f t="shared" si="8"/>
        <v>24.750796993367231</v>
      </c>
      <c r="O26" s="36">
        <v>12048.693300000001</v>
      </c>
      <c r="P26" s="36">
        <v>1469.9266230000001</v>
      </c>
      <c r="Q26" s="36">
        <v>439.60860000000002</v>
      </c>
      <c r="R26" s="36">
        <v>317.40257600000001</v>
      </c>
      <c r="S26" s="43">
        <f t="shared" ref="S26:S30" si="11">Q26/O26*100</f>
        <v>3.6485998029346467</v>
      </c>
      <c r="T26" s="48">
        <f t="shared" si="9"/>
        <v>21.593089820511402</v>
      </c>
      <c r="U26" s="36">
        <v>14381.574500000001</v>
      </c>
      <c r="V26" s="36">
        <v>2556.3288010000001</v>
      </c>
      <c r="W26" s="36">
        <v>429.69450000000001</v>
      </c>
      <c r="X26" s="36">
        <v>425.469877</v>
      </c>
      <c r="Y26" s="43">
        <f t="shared" si="5"/>
        <v>2.9878126348405036</v>
      </c>
      <c r="Z26" s="43">
        <f t="shared" si="5"/>
        <v>16.643785292156554</v>
      </c>
      <c r="AA26" s="3"/>
      <c r="AB26" s="3"/>
      <c r="AC26" s="3"/>
      <c r="AD26" s="3"/>
      <c r="AE26" s="3"/>
      <c r="AF26" s="3"/>
    </row>
    <row r="27" spans="1:32" ht="9" customHeight="1">
      <c r="A27" s="32"/>
      <c r="B27" s="33" t="s">
        <v>13</v>
      </c>
      <c r="C27" s="21" t="e">
        <f>#REF!/1000000</f>
        <v>#REF!</v>
      </c>
      <c r="D27" s="21" t="e">
        <f>#REF!/1000000</f>
        <v>#REF!</v>
      </c>
      <c r="E27" s="21" t="e">
        <f>#REF!/1000000</f>
        <v>#REF!</v>
      </c>
      <c r="F27" s="22" t="e">
        <f>#REF!/1000000</f>
        <v>#REF!</v>
      </c>
      <c r="G27" s="23" t="e">
        <f t="shared" si="10"/>
        <v>#REF!</v>
      </c>
      <c r="H27" s="23" t="e">
        <f t="shared" si="10"/>
        <v>#REF!</v>
      </c>
      <c r="I27" s="36">
        <v>6244.7805900000003</v>
      </c>
      <c r="J27" s="36">
        <v>1337.5663280000001</v>
      </c>
      <c r="K27" s="36">
        <v>256.04129499999999</v>
      </c>
      <c r="L27" s="36">
        <v>350.45189299999998</v>
      </c>
      <c r="M27" s="43">
        <f t="shared" si="0"/>
        <v>4.1000847237132474</v>
      </c>
      <c r="N27" s="43">
        <f t="shared" si="8"/>
        <v>26.200711371376563</v>
      </c>
      <c r="O27" s="36">
        <v>7632.0203110000002</v>
      </c>
      <c r="P27" s="36">
        <v>1716.7445310000001</v>
      </c>
      <c r="Q27" s="36">
        <v>217.94678300000001</v>
      </c>
      <c r="R27" s="36">
        <v>180.531218</v>
      </c>
      <c r="S27" s="43">
        <f t="shared" si="11"/>
        <v>2.8556892424129714</v>
      </c>
      <c r="T27" s="48">
        <f t="shared" si="9"/>
        <v>10.515904652094097</v>
      </c>
      <c r="U27" s="36">
        <v>9323.5579280000002</v>
      </c>
      <c r="V27" s="36">
        <v>1969.550465</v>
      </c>
      <c r="W27" s="36">
        <v>213.96822800000001</v>
      </c>
      <c r="X27" s="36">
        <v>222.122164</v>
      </c>
      <c r="Y27" s="43">
        <f t="shared" si="5"/>
        <v>2.2949203474933353</v>
      </c>
      <c r="Z27" s="43">
        <f t="shared" si="5"/>
        <v>11.277810238794769</v>
      </c>
      <c r="AA27" s="3"/>
      <c r="AB27" s="3"/>
      <c r="AC27" s="3"/>
      <c r="AD27" s="3"/>
      <c r="AE27" s="3"/>
      <c r="AF27" s="3"/>
    </row>
    <row r="28" spans="1:32" ht="9" customHeight="1">
      <c r="A28" s="32"/>
      <c r="B28" s="33" t="s">
        <v>14</v>
      </c>
      <c r="C28" s="21" t="e">
        <f>#REF!/1000000</f>
        <v>#REF!</v>
      </c>
      <c r="D28" s="21" t="e">
        <f>#REF!/1000000</f>
        <v>#REF!</v>
      </c>
      <c r="E28" s="21" t="e">
        <f>#REF!/1000000</f>
        <v>#REF!</v>
      </c>
      <c r="F28" s="22" t="e">
        <f>#REF!/1000000</f>
        <v>#REF!</v>
      </c>
      <c r="G28" s="23" t="e">
        <f t="shared" si="10"/>
        <v>#REF!</v>
      </c>
      <c r="H28" s="23" t="e">
        <f t="shared" si="10"/>
        <v>#REF!</v>
      </c>
      <c r="I28" s="36">
        <v>15167.794674999999</v>
      </c>
      <c r="J28" s="36">
        <v>4392.3659960000005</v>
      </c>
      <c r="K28" s="36">
        <v>1483.2337500000001</v>
      </c>
      <c r="L28" s="36">
        <v>1580.858344</v>
      </c>
      <c r="M28" s="43">
        <f t="shared" si="0"/>
        <v>9.7788358939530564</v>
      </c>
      <c r="N28" s="43">
        <f t="shared" si="8"/>
        <v>35.991043219978515</v>
      </c>
      <c r="O28" s="36">
        <v>19461.148121999999</v>
      </c>
      <c r="P28" s="36">
        <v>5882.1188149999998</v>
      </c>
      <c r="Q28" s="36">
        <v>1950.319109</v>
      </c>
      <c r="R28" s="36">
        <v>1866.3434259999999</v>
      </c>
      <c r="S28" s="43">
        <f t="shared" si="11"/>
        <v>10.021603539388549</v>
      </c>
      <c r="T28" s="48">
        <f t="shared" si="9"/>
        <v>31.729101106231223</v>
      </c>
      <c r="U28" s="36">
        <v>25513.102601999999</v>
      </c>
      <c r="V28" s="36">
        <v>6596.7241569999996</v>
      </c>
      <c r="W28" s="36">
        <v>2172.075507</v>
      </c>
      <c r="X28" s="36">
        <v>2204.9014200000001</v>
      </c>
      <c r="Y28" s="43">
        <f t="shared" si="5"/>
        <v>8.513568658755478</v>
      </c>
      <c r="Z28" s="43">
        <f t="shared" si="5"/>
        <v>33.42418702865281</v>
      </c>
      <c r="AA28" s="3"/>
      <c r="AB28" s="3"/>
      <c r="AC28" s="3"/>
      <c r="AD28" s="3"/>
      <c r="AE28" s="3"/>
      <c r="AF28" s="3"/>
    </row>
    <row r="29" spans="1:32" ht="9" customHeight="1">
      <c r="A29" s="32"/>
      <c r="B29" s="33" t="s">
        <v>15</v>
      </c>
      <c r="C29" s="21" t="e">
        <f>#REF!/1000000</f>
        <v>#REF!</v>
      </c>
      <c r="D29" s="21" t="e">
        <f>#REF!/1000000</f>
        <v>#REF!</v>
      </c>
      <c r="E29" s="21" t="e">
        <f>#REF!/1000000</f>
        <v>#REF!</v>
      </c>
      <c r="F29" s="22" t="e">
        <f>#REF!/1000000</f>
        <v>#REF!</v>
      </c>
      <c r="G29" s="23" t="e">
        <f t="shared" si="10"/>
        <v>#REF!</v>
      </c>
      <c r="H29" s="23" t="e">
        <f t="shared" si="10"/>
        <v>#REF!</v>
      </c>
      <c r="I29" s="36">
        <v>25461.446800000002</v>
      </c>
      <c r="J29" s="36">
        <v>7133.4286730000003</v>
      </c>
      <c r="K29" s="36">
        <v>1919.8364999999999</v>
      </c>
      <c r="L29" s="36">
        <v>2234.989493</v>
      </c>
      <c r="M29" s="43">
        <f t="shared" si="0"/>
        <v>7.5401704980881128</v>
      </c>
      <c r="N29" s="43">
        <f t="shared" si="8"/>
        <v>31.33120965321244</v>
      </c>
      <c r="O29" s="36">
        <v>33677.239000000001</v>
      </c>
      <c r="P29" s="36">
        <v>9654.7807570000004</v>
      </c>
      <c r="Q29" s="36">
        <v>2631.3317000000002</v>
      </c>
      <c r="R29" s="36">
        <v>2431.7783800000002</v>
      </c>
      <c r="S29" s="43">
        <f t="shared" si="11"/>
        <v>7.8133830982997159</v>
      </c>
      <c r="T29" s="48">
        <f t="shared" si="9"/>
        <v>25.187297787543123</v>
      </c>
      <c r="U29" s="36">
        <v>41977.342799999999</v>
      </c>
      <c r="V29" s="36">
        <v>10875.664559000001</v>
      </c>
      <c r="W29" s="36">
        <v>2687.6592000000001</v>
      </c>
      <c r="X29" s="36">
        <v>2550.6419430000001</v>
      </c>
      <c r="Y29" s="43">
        <f t="shared" si="5"/>
        <v>6.4026425226705879</v>
      </c>
      <c r="Z29" s="43">
        <f t="shared" si="5"/>
        <v>23.45274561534038</v>
      </c>
      <c r="AA29" s="3"/>
      <c r="AB29" s="3"/>
      <c r="AC29" s="3"/>
      <c r="AD29" s="3"/>
      <c r="AE29" s="3"/>
      <c r="AF29" s="3"/>
    </row>
    <row r="30" spans="1:32" ht="9" customHeight="1">
      <c r="A30" s="32"/>
      <c r="B30" s="33" t="s">
        <v>16</v>
      </c>
      <c r="C30" s="21" t="e">
        <f>#REF!/1000000</f>
        <v>#REF!</v>
      </c>
      <c r="D30" s="21" t="e">
        <f>#REF!/1000000</f>
        <v>#REF!</v>
      </c>
      <c r="E30" s="21" t="e">
        <f>#REF!/1000000</f>
        <v>#REF!</v>
      </c>
      <c r="F30" s="22" t="e">
        <f>#REF!/1000000</f>
        <v>#REF!</v>
      </c>
      <c r="G30" s="23" t="e">
        <f t="shared" si="10"/>
        <v>#REF!</v>
      </c>
      <c r="H30" s="23" t="e">
        <f t="shared" si="10"/>
        <v>#REF!</v>
      </c>
      <c r="I30" s="36">
        <v>9575.2182529999991</v>
      </c>
      <c r="J30" s="36">
        <v>2118.5854469999999</v>
      </c>
      <c r="K30" s="36">
        <v>360.765176</v>
      </c>
      <c r="L30" s="36">
        <v>402.56019900000001</v>
      </c>
      <c r="M30" s="43">
        <f t="shared" si="0"/>
        <v>3.7676966359170887</v>
      </c>
      <c r="N30" s="43">
        <f t="shared" si="8"/>
        <v>19.001367141931475</v>
      </c>
      <c r="O30" s="36">
        <v>11889.35161</v>
      </c>
      <c r="P30" s="36">
        <v>2860.794328</v>
      </c>
      <c r="Q30" s="36">
        <v>526.49710000000005</v>
      </c>
      <c r="R30" s="36">
        <v>496.75237099999998</v>
      </c>
      <c r="S30" s="43">
        <f t="shared" si="11"/>
        <v>4.42830792855995</v>
      </c>
      <c r="T30" s="48">
        <f t="shared" si="9"/>
        <v>17.364141355358559</v>
      </c>
      <c r="U30" s="36">
        <v>15442.763598</v>
      </c>
      <c r="V30" s="36">
        <v>3593.9846219999999</v>
      </c>
      <c r="W30" s="36">
        <v>590.38273600000002</v>
      </c>
      <c r="X30" s="36">
        <v>600.49447299999997</v>
      </c>
      <c r="Y30" s="43">
        <f t="shared" si="5"/>
        <v>3.8230380997120283</v>
      </c>
      <c r="Z30" s="43">
        <f t="shared" si="5"/>
        <v>16.708320601155872</v>
      </c>
      <c r="AA30" s="3"/>
      <c r="AB30" s="3"/>
      <c r="AC30" s="3"/>
      <c r="AD30" s="3"/>
      <c r="AE30" s="3"/>
      <c r="AF30" s="3"/>
    </row>
    <row r="31" spans="1:32" ht="9" customHeight="1">
      <c r="A31" s="32"/>
      <c r="B31" s="33" t="s">
        <v>17</v>
      </c>
      <c r="C31" s="21" t="e">
        <f>#REF!/1000000</f>
        <v>#REF!</v>
      </c>
      <c r="D31" s="21" t="e">
        <f>#REF!/1000000</f>
        <v>#REF!</v>
      </c>
      <c r="E31" s="21" t="e">
        <f>#REF!/1000000</f>
        <v>#REF!</v>
      </c>
      <c r="F31" s="22" t="e">
        <f>#REF!/1000000</f>
        <v>#REF!</v>
      </c>
      <c r="G31" s="23" t="e">
        <f t="shared" si="10"/>
        <v>#REF!</v>
      </c>
      <c r="H31" s="23" t="e">
        <f t="shared" si="10"/>
        <v>#REF!</v>
      </c>
      <c r="I31" s="36">
        <v>4561.4880000000003</v>
      </c>
      <c r="J31" s="36">
        <v>771.85978399999999</v>
      </c>
      <c r="K31" s="36">
        <v>285.06099999999998</v>
      </c>
      <c r="L31" s="36">
        <v>147.30048500000001</v>
      </c>
      <c r="M31" s="43">
        <f t="shared" si="0"/>
        <v>6.2492984745328712</v>
      </c>
      <c r="N31" s="43">
        <f t="shared" si="8"/>
        <v>19.083839844154909</v>
      </c>
      <c r="O31" s="36">
        <v>5535.3580000000002</v>
      </c>
      <c r="P31" s="36">
        <v>1226.3445079999999</v>
      </c>
      <c r="Q31" s="36">
        <v>275.86599999999999</v>
      </c>
      <c r="R31" s="36">
        <v>257.82810799999999</v>
      </c>
      <c r="S31" s="45" t="s">
        <v>56</v>
      </c>
      <c r="T31" s="48">
        <f t="shared" si="9"/>
        <v>21.024117311087593</v>
      </c>
      <c r="U31" s="36">
        <v>6792.6853469999996</v>
      </c>
      <c r="V31" s="36">
        <v>1361.2402099999999</v>
      </c>
      <c r="W31" s="36">
        <v>251.67600999999999</v>
      </c>
      <c r="X31" s="36">
        <v>303.91924299999999</v>
      </c>
      <c r="Y31" s="43">
        <f t="shared" si="5"/>
        <v>3.70510331545319</v>
      </c>
      <c r="Z31" s="43">
        <f t="shared" si="5"/>
        <v>22.326643069117097</v>
      </c>
      <c r="AA31" s="3"/>
      <c r="AB31" s="3"/>
      <c r="AC31" s="3"/>
      <c r="AD31" s="3"/>
      <c r="AE31" s="3"/>
      <c r="AF31" s="3"/>
    </row>
    <row r="32" spans="1:32" ht="9" customHeight="1">
      <c r="A32" s="32"/>
      <c r="B32" s="33" t="s">
        <v>18</v>
      </c>
      <c r="C32" s="21" t="e">
        <f>#REF!/1000000</f>
        <v>#REF!</v>
      </c>
      <c r="D32" s="21" t="e">
        <f>#REF!/1000000</f>
        <v>#REF!</v>
      </c>
      <c r="E32" s="21" t="e">
        <f>#REF!/1000000</f>
        <v>#REF!</v>
      </c>
      <c r="F32" s="22" t="e">
        <f>#REF!/1000000</f>
        <v>#REF!</v>
      </c>
      <c r="G32" s="23" t="e">
        <f t="shared" si="10"/>
        <v>#REF!</v>
      </c>
      <c r="H32" s="23" t="e">
        <f t="shared" si="10"/>
        <v>#REF!</v>
      </c>
      <c r="I32" s="36">
        <v>3516.6768280000001</v>
      </c>
      <c r="J32" s="36">
        <v>453.87779399999999</v>
      </c>
      <c r="K32" s="36">
        <v>193.15325100000001</v>
      </c>
      <c r="L32" s="36">
        <v>57.951011000000001</v>
      </c>
      <c r="M32" s="43">
        <f t="shared" si="0"/>
        <v>5.4924936366657802</v>
      </c>
      <c r="N32" s="43">
        <f t="shared" si="8"/>
        <v>12.767976703438372</v>
      </c>
      <c r="O32" s="36">
        <v>4297.2102329999998</v>
      </c>
      <c r="P32" s="36">
        <v>656.59933999999998</v>
      </c>
      <c r="Q32" s="36">
        <v>182.807874</v>
      </c>
      <c r="R32" s="36">
        <v>83.485984999999999</v>
      </c>
      <c r="S32" s="43">
        <f t="shared" ref="S32" si="12">Q32/O32*100</f>
        <v>4.254105898662929</v>
      </c>
      <c r="T32" s="48">
        <f t="shared" si="9"/>
        <v>12.714905409438881</v>
      </c>
      <c r="U32" s="36">
        <v>5596.3022080000001</v>
      </c>
      <c r="V32" s="36">
        <v>938.13107400000001</v>
      </c>
      <c r="W32" s="36">
        <v>242.82494</v>
      </c>
      <c r="X32" s="36">
        <v>83.772788000000006</v>
      </c>
      <c r="Y32" s="43">
        <f t="shared" si="5"/>
        <v>4.3390247877049601</v>
      </c>
      <c r="Z32" s="43">
        <f t="shared" si="5"/>
        <v>8.9297530293725256</v>
      </c>
      <c r="AA32" s="3"/>
      <c r="AB32" s="3"/>
      <c r="AC32" s="3"/>
      <c r="AD32" s="3"/>
      <c r="AE32" s="3"/>
      <c r="AF32" s="3"/>
    </row>
    <row r="33" spans="1:32" ht="9" customHeight="1">
      <c r="A33" s="32"/>
      <c r="B33" s="33" t="s">
        <v>19</v>
      </c>
      <c r="C33" s="21" t="e">
        <f>#REF!/1000000</f>
        <v>#REF!</v>
      </c>
      <c r="D33" s="21" t="e">
        <f>#REF!/1000000</f>
        <v>#REF!</v>
      </c>
      <c r="E33" s="21" t="e">
        <f>#REF!/1000000</f>
        <v>#REF!</v>
      </c>
      <c r="F33" s="22" t="e">
        <f>#REF!/1000000</f>
        <v>#REF!</v>
      </c>
      <c r="G33" s="23" t="e">
        <f t="shared" si="10"/>
        <v>#REF!</v>
      </c>
      <c r="H33" s="23" t="e">
        <f t="shared" si="10"/>
        <v>#REF!</v>
      </c>
      <c r="I33" s="36">
        <v>18687.746138999999</v>
      </c>
      <c r="J33" s="36">
        <v>2956.2535029999999</v>
      </c>
      <c r="K33" s="36">
        <v>1633.7323630000001</v>
      </c>
      <c r="L33" s="36">
        <v>1074.4055370000001</v>
      </c>
      <c r="M33" s="43">
        <f t="shared" si="0"/>
        <v>8.7422653906375398</v>
      </c>
      <c r="N33" s="43">
        <f t="shared" si="8"/>
        <v>36.343484613538571</v>
      </c>
      <c r="O33" s="36">
        <v>22987.200006999999</v>
      </c>
      <c r="P33" s="36">
        <v>4081.2441180000001</v>
      </c>
      <c r="Q33" s="36">
        <v>2155.0456370000002</v>
      </c>
      <c r="R33" s="36">
        <v>1333.8794089999999</v>
      </c>
      <c r="S33" s="45" t="s">
        <v>56</v>
      </c>
      <c r="T33" s="48">
        <f t="shared" si="9"/>
        <v>32.683156665807658</v>
      </c>
      <c r="U33" s="36">
        <v>19933.647375</v>
      </c>
      <c r="V33" s="36">
        <v>4828.6872380000004</v>
      </c>
      <c r="W33" s="36">
        <v>2630.148087</v>
      </c>
      <c r="X33" s="36">
        <v>1612.097092</v>
      </c>
      <c r="Y33" s="43">
        <f t="shared" si="5"/>
        <v>13.194514970193708</v>
      </c>
      <c r="Z33" s="43">
        <f t="shared" si="5"/>
        <v>33.385825433326602</v>
      </c>
      <c r="AA33" s="3"/>
      <c r="AB33" s="3"/>
      <c r="AC33" s="3"/>
      <c r="AD33" s="3"/>
      <c r="AE33" s="3"/>
      <c r="AF33" s="3"/>
    </row>
    <row r="34" spans="1:32" ht="9" customHeight="1">
      <c r="A34" s="32"/>
      <c r="B34" s="33" t="s">
        <v>20</v>
      </c>
      <c r="C34" s="21" t="e">
        <f>#REF!/1000000</f>
        <v>#REF!</v>
      </c>
      <c r="D34" s="21" t="e">
        <f>#REF!/1000000</f>
        <v>#REF!</v>
      </c>
      <c r="E34" s="21" t="e">
        <f>#REF!/1000000</f>
        <v>#REF!</v>
      </c>
      <c r="F34" s="22" t="e">
        <f>#REF!/1000000</f>
        <v>#REF!</v>
      </c>
      <c r="G34" s="23" t="e">
        <f t="shared" si="10"/>
        <v>#REF!</v>
      </c>
      <c r="H34" s="23" t="e">
        <f t="shared" si="10"/>
        <v>#REF!</v>
      </c>
      <c r="I34" s="36">
        <v>8032.5487190000003</v>
      </c>
      <c r="J34" s="36">
        <v>686.74788599999999</v>
      </c>
      <c r="K34" s="36">
        <v>275.54700000000003</v>
      </c>
      <c r="L34" s="36">
        <v>92.976074999999994</v>
      </c>
      <c r="M34" s="43">
        <f t="shared" si="0"/>
        <v>3.4303806878659535</v>
      </c>
      <c r="N34" s="43">
        <f t="shared" si="8"/>
        <v>13.538603743150073</v>
      </c>
      <c r="O34" s="36">
        <v>11094.874107</v>
      </c>
      <c r="P34" s="36">
        <v>1201.9477260000001</v>
      </c>
      <c r="Q34" s="36">
        <v>321.944255</v>
      </c>
      <c r="R34" s="36">
        <v>175.51323500000001</v>
      </c>
      <c r="S34" s="45" t="s">
        <v>56</v>
      </c>
      <c r="T34" s="48">
        <f t="shared" si="9"/>
        <v>14.602401685478958</v>
      </c>
      <c r="U34" s="36">
        <v>14733.207723</v>
      </c>
      <c r="V34" s="36">
        <v>1697.0759740000001</v>
      </c>
      <c r="W34" s="36">
        <v>382.73270100000002</v>
      </c>
      <c r="X34" s="36">
        <v>220.249425</v>
      </c>
      <c r="Y34" s="43">
        <f t="shared" si="5"/>
        <v>2.597755412098862</v>
      </c>
      <c r="Z34" s="43">
        <f t="shared" si="5"/>
        <v>12.978171182335057</v>
      </c>
      <c r="AA34" s="3"/>
      <c r="AB34" s="3"/>
      <c r="AC34" s="3"/>
      <c r="AD34" s="3"/>
      <c r="AE34" s="3"/>
      <c r="AF34" s="3"/>
    </row>
    <row r="35" spans="1:32" ht="9" customHeight="1">
      <c r="A35" s="32"/>
      <c r="B35" s="33" t="s">
        <v>21</v>
      </c>
      <c r="C35" s="21" t="e">
        <f>#REF!/1000000</f>
        <v>#REF!</v>
      </c>
      <c r="D35" s="21" t="e">
        <f>#REF!/1000000</f>
        <v>#REF!</v>
      </c>
      <c r="E35" s="21" t="e">
        <f>#REF!/1000000</f>
        <v>#REF!</v>
      </c>
      <c r="F35" s="22" t="e">
        <f>#REF!/1000000</f>
        <v>#REF!</v>
      </c>
      <c r="G35" s="23" t="e">
        <f t="shared" si="10"/>
        <v>#REF!</v>
      </c>
      <c r="H35" s="23" t="e">
        <f t="shared" si="10"/>
        <v>#REF!</v>
      </c>
      <c r="I35" s="36">
        <v>11279.4879</v>
      </c>
      <c r="J35" s="36">
        <v>1618.8194490000001</v>
      </c>
      <c r="K35" s="36">
        <v>891.49459999999999</v>
      </c>
      <c r="L35" s="36">
        <v>327.54717799999997</v>
      </c>
      <c r="M35" s="43">
        <f t="shared" si="0"/>
        <v>7.9036797406378696</v>
      </c>
      <c r="N35" s="43">
        <f t="shared" si="8"/>
        <v>20.233706618878163</v>
      </c>
      <c r="O35" s="36">
        <v>14207.8279</v>
      </c>
      <c r="P35" s="36">
        <v>2317.274371</v>
      </c>
      <c r="Q35" s="36">
        <v>964.17859999999996</v>
      </c>
      <c r="R35" s="36">
        <v>382.75969700000002</v>
      </c>
      <c r="S35" s="43">
        <f t="shared" ref="S35" si="13">Q35/O35*100</f>
        <v>6.7862491493157791</v>
      </c>
      <c r="T35" s="48">
        <f t="shared" si="9"/>
        <v>16.51766842071547</v>
      </c>
      <c r="U35" s="36">
        <v>18728.226999999999</v>
      </c>
      <c r="V35" s="36">
        <v>2987.3706550000002</v>
      </c>
      <c r="W35" s="36">
        <v>1300.8530000000001</v>
      </c>
      <c r="X35" s="36">
        <v>569.79625299999998</v>
      </c>
      <c r="Y35" s="43">
        <f t="shared" si="5"/>
        <v>6.9459484872753841</v>
      </c>
      <c r="Z35" s="43">
        <f t="shared" si="5"/>
        <v>19.073503719611249</v>
      </c>
      <c r="AA35" s="3"/>
      <c r="AB35" s="3"/>
      <c r="AC35" s="3"/>
      <c r="AD35" s="3"/>
      <c r="AE35" s="3"/>
      <c r="AF35" s="3"/>
    </row>
    <row r="36" spans="1:32" ht="9" customHeight="1">
      <c r="A36" s="32"/>
      <c r="B36" s="33" t="s">
        <v>22</v>
      </c>
      <c r="C36" s="21" t="e">
        <f>#REF!/1000000</f>
        <v>#REF!</v>
      </c>
      <c r="D36" s="21" t="e">
        <f>#REF!/1000000</f>
        <v>#REF!</v>
      </c>
      <c r="E36" s="21" t="e">
        <f>#REF!/1000000</f>
        <v>#REF!</v>
      </c>
      <c r="F36" s="22" t="e">
        <f>#REF!/1000000</f>
        <v>#REF!</v>
      </c>
      <c r="G36" s="23" t="e">
        <f t="shared" si="10"/>
        <v>#REF!</v>
      </c>
      <c r="H36" s="23" t="e">
        <f t="shared" si="10"/>
        <v>#REF!</v>
      </c>
      <c r="I36" s="36">
        <v>4370.4411309999996</v>
      </c>
      <c r="J36" s="36">
        <v>983.05825200000004</v>
      </c>
      <c r="K36" s="36">
        <v>220.36249900000001</v>
      </c>
      <c r="L36" s="36">
        <v>246.68115599999999</v>
      </c>
      <c r="M36" s="43">
        <f t="shared" si="0"/>
        <v>5.0421111369501261</v>
      </c>
      <c r="N36" s="43">
        <f t="shared" si="8"/>
        <v>25.093238930463702</v>
      </c>
      <c r="O36" s="36">
        <v>5690.9569229999997</v>
      </c>
      <c r="P36" s="36">
        <v>1386.02736</v>
      </c>
      <c r="Q36" s="36">
        <v>342.97087499999998</v>
      </c>
      <c r="R36" s="36">
        <v>307.25517200000002</v>
      </c>
      <c r="S36" s="45" t="s">
        <v>56</v>
      </c>
      <c r="T36" s="48">
        <f t="shared" si="9"/>
        <v>22.168045225312145</v>
      </c>
      <c r="U36" s="36">
        <v>6823.01</v>
      </c>
      <c r="V36" s="36">
        <v>1634.861877</v>
      </c>
      <c r="W36" s="36">
        <v>342.22000400000002</v>
      </c>
      <c r="X36" s="36">
        <v>388.98099500000001</v>
      </c>
      <c r="Y36" s="43">
        <f t="shared" si="5"/>
        <v>5.0156749587059082</v>
      </c>
      <c r="Z36" s="43">
        <f t="shared" si="5"/>
        <v>23.792896542048364</v>
      </c>
      <c r="AA36" s="3"/>
      <c r="AB36" s="3"/>
      <c r="AC36" s="3"/>
      <c r="AD36" s="3"/>
      <c r="AE36" s="3"/>
      <c r="AF36" s="3"/>
    </row>
    <row r="37" spans="1:32" ht="9" customHeight="1">
      <c r="A37" s="32"/>
      <c r="B37" s="33" t="s">
        <v>23</v>
      </c>
      <c r="C37" s="21" t="e">
        <f>#REF!/1000000</f>
        <v>#REF!</v>
      </c>
      <c r="D37" s="21" t="e">
        <f>#REF!/1000000</f>
        <v>#REF!</v>
      </c>
      <c r="E37" s="21" t="e">
        <f>#REF!/1000000</f>
        <v>#REF!</v>
      </c>
      <c r="F37" s="22" t="e">
        <f>#REF!/1000000</f>
        <v>#REF!</v>
      </c>
      <c r="G37" s="23" t="e">
        <f t="shared" si="10"/>
        <v>#REF!</v>
      </c>
      <c r="H37" s="23" t="e">
        <f t="shared" si="10"/>
        <v>#REF!</v>
      </c>
      <c r="I37" s="36">
        <v>3298.9227700000001</v>
      </c>
      <c r="J37" s="36">
        <v>940.60587999999996</v>
      </c>
      <c r="K37" s="36">
        <v>498.17457899999999</v>
      </c>
      <c r="L37" s="36">
        <v>331.27006899999998</v>
      </c>
      <c r="M37" s="43">
        <f t="shared" si="0"/>
        <v>15.101128875472281</v>
      </c>
      <c r="N37" s="43">
        <f t="shared" si="8"/>
        <v>35.218796314562695</v>
      </c>
      <c r="O37" s="36">
        <v>4090.298495</v>
      </c>
      <c r="P37" s="36">
        <v>1104.8905010000001</v>
      </c>
      <c r="Q37" s="36">
        <v>558.791651</v>
      </c>
      <c r="R37" s="36">
        <v>405.131687</v>
      </c>
      <c r="S37" s="45" t="s">
        <v>56</v>
      </c>
      <c r="T37" s="48">
        <f t="shared" si="9"/>
        <v>36.66713458332103</v>
      </c>
      <c r="U37" s="36">
        <v>4865.589395</v>
      </c>
      <c r="V37" s="36">
        <v>1307.6964109999999</v>
      </c>
      <c r="W37" s="36">
        <v>505.24962699999998</v>
      </c>
      <c r="X37" s="36">
        <v>498.97560399999998</v>
      </c>
      <c r="Y37" s="43">
        <f t="shared" si="5"/>
        <v>10.384140254810795</v>
      </c>
      <c r="Z37" s="43">
        <f t="shared" si="5"/>
        <v>38.156838223516395</v>
      </c>
      <c r="AA37" s="3"/>
      <c r="AB37" s="3"/>
      <c r="AC37" s="3"/>
      <c r="AD37" s="3"/>
      <c r="AE37" s="3"/>
      <c r="AF37" s="3"/>
    </row>
    <row r="38" spans="1:32" ht="9" customHeight="1">
      <c r="A38" s="32"/>
      <c r="B38" s="33" t="s">
        <v>24</v>
      </c>
      <c r="C38" s="21" t="e">
        <f>#REF!/1000000</f>
        <v>#REF!</v>
      </c>
      <c r="D38" s="21" t="e">
        <f>#REF!/1000000</f>
        <v>#REF!</v>
      </c>
      <c r="E38" s="21" t="e">
        <f>#REF!/1000000</f>
        <v>#REF!</v>
      </c>
      <c r="F38" s="22" t="e">
        <f>#REF!/1000000</f>
        <v>#REF!</v>
      </c>
      <c r="G38" s="23" t="e">
        <f t="shared" si="10"/>
        <v>#REF!</v>
      </c>
      <c r="H38" s="23" t="e">
        <f t="shared" si="10"/>
        <v>#REF!</v>
      </c>
      <c r="I38" s="36">
        <v>5801.643</v>
      </c>
      <c r="J38" s="36">
        <v>947.13631899999996</v>
      </c>
      <c r="K38" s="36">
        <v>239.089</v>
      </c>
      <c r="L38" s="36">
        <v>211.307379</v>
      </c>
      <c r="M38" s="43">
        <f t="shared" si="0"/>
        <v>4.1210567420298005</v>
      </c>
      <c r="N38" s="43">
        <f t="shared" si="8"/>
        <v>22.310133690480939</v>
      </c>
      <c r="O38" s="36">
        <v>7593.2240000000002</v>
      </c>
      <c r="P38" s="36">
        <v>1583.871271</v>
      </c>
      <c r="Q38" s="36">
        <v>308.512</v>
      </c>
      <c r="R38" s="36">
        <v>201.08996300000001</v>
      </c>
      <c r="S38" s="43">
        <f t="shared" ref="S38" si="14">Q38/O38*100</f>
        <v>4.0629908982008169</v>
      </c>
      <c r="T38" s="48">
        <f t="shared" si="9"/>
        <v>12.696105212707026</v>
      </c>
      <c r="U38" s="36">
        <v>9761.1299999999992</v>
      </c>
      <c r="V38" s="36">
        <v>2087.8637079999999</v>
      </c>
      <c r="W38" s="36">
        <v>255.2</v>
      </c>
      <c r="X38" s="36">
        <v>227.61402799999999</v>
      </c>
      <c r="Y38" s="43">
        <f t="shared" si="5"/>
        <v>2.6144514006062822</v>
      </c>
      <c r="Z38" s="43">
        <f t="shared" si="5"/>
        <v>10.901766582170028</v>
      </c>
      <c r="AA38" s="3"/>
      <c r="AB38" s="3"/>
      <c r="AC38" s="3"/>
      <c r="AD38" s="3"/>
      <c r="AE38" s="3"/>
      <c r="AF38" s="3"/>
    </row>
    <row r="39" spans="1:32" ht="9" customHeight="1">
      <c r="A39" s="32"/>
      <c r="B39" s="33" t="s">
        <v>25</v>
      </c>
      <c r="C39" s="21" t="e">
        <f>#REF!/1000000</f>
        <v>#REF!</v>
      </c>
      <c r="D39" s="21" t="e">
        <f>#REF!/1000000</f>
        <v>#REF!</v>
      </c>
      <c r="E39" s="21" t="e">
        <f>#REF!/1000000</f>
        <v>#REF!</v>
      </c>
      <c r="F39" s="22" t="e">
        <f>#REF!/1000000</f>
        <v>#REF!</v>
      </c>
      <c r="G39" s="23" t="e">
        <f t="shared" si="10"/>
        <v>#REF!</v>
      </c>
      <c r="H39" s="23" t="e">
        <f t="shared" si="10"/>
        <v>#REF!</v>
      </c>
      <c r="I39" s="36">
        <v>6794.8923450000002</v>
      </c>
      <c r="J39" s="36">
        <v>1519.9504770000001</v>
      </c>
      <c r="K39" s="36">
        <v>639.75694199999998</v>
      </c>
      <c r="L39" s="36">
        <v>473.43669899999998</v>
      </c>
      <c r="M39" s="43">
        <f t="shared" si="0"/>
        <v>9.4152623693996134</v>
      </c>
      <c r="N39" s="43">
        <f t="shared" si="8"/>
        <v>31.148166085940176</v>
      </c>
      <c r="O39" s="36">
        <v>8545.4002</v>
      </c>
      <c r="P39" s="36">
        <v>2030.7771720000001</v>
      </c>
      <c r="Q39" s="36">
        <v>628.46316999999999</v>
      </c>
      <c r="R39" s="36">
        <v>494.85905300000002</v>
      </c>
      <c r="S39" s="45" t="s">
        <v>56</v>
      </c>
      <c r="T39" s="48">
        <f t="shared" si="9"/>
        <v>24.367964138214177</v>
      </c>
      <c r="U39" s="36">
        <v>10654.325564000001</v>
      </c>
      <c r="V39" s="36">
        <v>2394.065501</v>
      </c>
      <c r="W39" s="36">
        <v>760.05577900000003</v>
      </c>
      <c r="X39" s="36">
        <v>577.39600900000005</v>
      </c>
      <c r="Y39" s="43">
        <f t="shared" si="5"/>
        <v>7.1337765533292838</v>
      </c>
      <c r="Z39" s="43">
        <f t="shared" si="5"/>
        <v>24.117803324880711</v>
      </c>
      <c r="AA39" s="3"/>
      <c r="AB39" s="3"/>
      <c r="AC39" s="3"/>
      <c r="AD39" s="3"/>
      <c r="AE39" s="3"/>
      <c r="AF39" s="3"/>
    </row>
    <row r="40" spans="1:32" ht="9" customHeight="1">
      <c r="A40" s="32"/>
      <c r="B40" s="33" t="s">
        <v>26</v>
      </c>
      <c r="C40" s="21" t="e">
        <f>#REF!/1000000</f>
        <v>#REF!</v>
      </c>
      <c r="D40" s="21" t="e">
        <f>#REF!/1000000</f>
        <v>#REF!</v>
      </c>
      <c r="E40" s="21" t="e">
        <f>#REF!/1000000</f>
        <v>#REF!</v>
      </c>
      <c r="F40" s="22" t="e">
        <f>#REF!/1000000</f>
        <v>#REF!</v>
      </c>
      <c r="G40" s="23" t="e">
        <f t="shared" si="10"/>
        <v>#REF!</v>
      </c>
      <c r="H40" s="23" t="e">
        <f t="shared" si="10"/>
        <v>#REF!</v>
      </c>
      <c r="I40" s="36">
        <v>7115.5659999999998</v>
      </c>
      <c r="J40" s="36">
        <v>1574.7926050000001</v>
      </c>
      <c r="K40" s="36">
        <v>483.73899999999998</v>
      </c>
      <c r="L40" s="36">
        <v>391.94633399999998</v>
      </c>
      <c r="M40" s="43">
        <f t="shared" si="0"/>
        <v>6.798320751996398</v>
      </c>
      <c r="N40" s="43">
        <f t="shared" si="8"/>
        <v>24.888758859773791</v>
      </c>
      <c r="O40" s="36">
        <v>9240.9580000000005</v>
      </c>
      <c r="P40" s="36">
        <v>2092.8421880000001</v>
      </c>
      <c r="Q40" s="36">
        <v>689.28099999999995</v>
      </c>
      <c r="R40" s="36">
        <v>554.064843</v>
      </c>
      <c r="S40" s="43">
        <f t="shared" ref="S40" si="15">Q40/O40*100</f>
        <v>7.4589777380223987</v>
      </c>
      <c r="T40" s="48">
        <f t="shared" si="9"/>
        <v>26.474277237763712</v>
      </c>
      <c r="U40" s="36">
        <v>11540.616</v>
      </c>
      <c r="V40" s="36">
        <v>2405.316984</v>
      </c>
      <c r="W40" s="36">
        <v>737.86599999999999</v>
      </c>
      <c r="X40" s="36">
        <v>634.73728500000004</v>
      </c>
      <c r="Y40" s="43">
        <f t="shared" si="5"/>
        <v>6.3936448453011527</v>
      </c>
      <c r="Z40" s="43">
        <f t="shared" si="5"/>
        <v>26.388924587579432</v>
      </c>
      <c r="AA40" s="3"/>
      <c r="AB40" s="3"/>
      <c r="AC40" s="3"/>
      <c r="AD40" s="3"/>
      <c r="AE40" s="3"/>
      <c r="AF40" s="3"/>
    </row>
    <row r="41" spans="1:32" ht="9" customHeight="1">
      <c r="A41" s="32"/>
      <c r="B41" s="33" t="s">
        <v>27</v>
      </c>
      <c r="C41" s="21" t="e">
        <f>#REF!/1000000</f>
        <v>#REF!</v>
      </c>
      <c r="D41" s="21" t="e">
        <f>#REF!/1000000</f>
        <v>#REF!</v>
      </c>
      <c r="E41" s="21" t="e">
        <f>#REF!/1000000</f>
        <v>#REF!</v>
      </c>
      <c r="F41" s="22" t="e">
        <f>#REF!/1000000</f>
        <v>#REF!</v>
      </c>
      <c r="G41" s="23" t="e">
        <f t="shared" si="10"/>
        <v>#REF!</v>
      </c>
      <c r="H41" s="23" t="e">
        <f t="shared" si="10"/>
        <v>#REF!</v>
      </c>
      <c r="I41" s="36">
        <v>9449.48279</v>
      </c>
      <c r="J41" s="36">
        <v>2077.5861</v>
      </c>
      <c r="K41" s="36">
        <v>402.39898299999999</v>
      </c>
      <c r="L41" s="36">
        <v>95.336124999999996</v>
      </c>
      <c r="M41" s="43">
        <f t="shared" si="0"/>
        <v>4.2584233649892704</v>
      </c>
      <c r="N41" s="43">
        <f t="shared" si="8"/>
        <v>4.5887929746930824</v>
      </c>
      <c r="O41" s="36">
        <v>11492.971856</v>
      </c>
      <c r="P41" s="36">
        <v>2753.8890350000001</v>
      </c>
      <c r="Q41" s="36">
        <v>365.642607</v>
      </c>
      <c r="R41" s="36">
        <v>123.829408</v>
      </c>
      <c r="S41" s="45" t="s">
        <v>56</v>
      </c>
      <c r="T41" s="48">
        <f t="shared" si="9"/>
        <v>4.4965285974204114</v>
      </c>
      <c r="U41" s="36">
        <v>14023.444592</v>
      </c>
      <c r="V41" s="36">
        <v>3440.7527829999999</v>
      </c>
      <c r="W41" s="36">
        <v>393.95398999999998</v>
      </c>
      <c r="X41" s="36">
        <v>134.601009</v>
      </c>
      <c r="Y41" s="43">
        <f t="shared" si="5"/>
        <v>2.8092526583999211</v>
      </c>
      <c r="Z41" s="43">
        <f t="shared" si="5"/>
        <v>3.9119639651251288</v>
      </c>
      <c r="AA41" s="3"/>
      <c r="AB41" s="3"/>
      <c r="AC41" s="3"/>
      <c r="AD41" s="3"/>
      <c r="AE41" s="3"/>
      <c r="AF41" s="3"/>
    </row>
    <row r="42" spans="1:32" ht="9" customHeight="1">
      <c r="A42" s="32"/>
      <c r="B42" s="33" t="s">
        <v>28</v>
      </c>
      <c r="C42" s="21" t="e">
        <f>#REF!/1000000</f>
        <v>#REF!</v>
      </c>
      <c r="D42" s="21" t="e">
        <f>#REF!/1000000</f>
        <v>#REF!</v>
      </c>
      <c r="E42" s="21" t="e">
        <f>#REF!/1000000</f>
        <v>#REF!</v>
      </c>
      <c r="F42" s="22" t="e">
        <f>#REF!/1000000</f>
        <v>#REF!</v>
      </c>
      <c r="G42" s="23" t="e">
        <f t="shared" si="10"/>
        <v>#REF!</v>
      </c>
      <c r="H42" s="23" t="e">
        <f t="shared" si="10"/>
        <v>#REF!</v>
      </c>
      <c r="I42" s="36">
        <v>8325.0750000000007</v>
      </c>
      <c r="J42" s="36">
        <v>1948.4080819999999</v>
      </c>
      <c r="K42" s="36">
        <v>735.399</v>
      </c>
      <c r="L42" s="36">
        <v>363.71025400000002</v>
      </c>
      <c r="M42" s="43">
        <f t="shared" si="0"/>
        <v>8.8335420401618006</v>
      </c>
      <c r="N42" s="43">
        <f t="shared" si="8"/>
        <v>18.667047081156589</v>
      </c>
      <c r="O42" s="36">
        <v>11109.754000000001</v>
      </c>
      <c r="P42" s="36">
        <v>2670.6252749999999</v>
      </c>
      <c r="Q42" s="36">
        <v>820.72</v>
      </c>
      <c r="R42" s="36">
        <v>407.05299400000001</v>
      </c>
      <c r="S42" s="45" t="s">
        <v>56</v>
      </c>
      <c r="T42" s="48">
        <f t="shared" si="9"/>
        <v>15.241861065663734</v>
      </c>
      <c r="U42" s="36">
        <v>13517.052</v>
      </c>
      <c r="V42" s="36">
        <v>2775.9344879999999</v>
      </c>
      <c r="W42" s="36">
        <v>1037.309</v>
      </c>
      <c r="X42" s="36">
        <v>725.91362100000003</v>
      </c>
      <c r="Y42" s="43">
        <f t="shared" si="5"/>
        <v>7.6740771582442679</v>
      </c>
      <c r="Z42" s="43">
        <f t="shared" si="5"/>
        <v>26.150243247383152</v>
      </c>
      <c r="AA42" s="3"/>
      <c r="AB42" s="3"/>
      <c r="AC42" s="3"/>
      <c r="AD42" s="3"/>
      <c r="AE42" s="3"/>
      <c r="AF42" s="3"/>
    </row>
    <row r="43" spans="1:32" ht="9" customHeight="1">
      <c r="A43" s="32"/>
      <c r="B43" s="33" t="s">
        <v>29</v>
      </c>
      <c r="C43" s="21" t="e">
        <f>#REF!/1000000</f>
        <v>#REF!</v>
      </c>
      <c r="D43" s="21" t="e">
        <f>#REF!/1000000</f>
        <v>#REF!</v>
      </c>
      <c r="E43" s="21" t="e">
        <f>#REF!/1000000</f>
        <v>#REF!</v>
      </c>
      <c r="F43" s="22" t="e">
        <f>#REF!/1000000</f>
        <v>#REF!</v>
      </c>
      <c r="G43" s="23" t="e">
        <f t="shared" si="10"/>
        <v>#REF!</v>
      </c>
      <c r="H43" s="23" t="e">
        <f t="shared" si="10"/>
        <v>#REF!</v>
      </c>
      <c r="I43" s="36">
        <v>3105.2017989999999</v>
      </c>
      <c r="J43" s="36">
        <v>571.23151600000006</v>
      </c>
      <c r="K43" s="36">
        <v>178.66254599999999</v>
      </c>
      <c r="L43" s="36">
        <v>36.885503</v>
      </c>
      <c r="M43" s="43">
        <f t="shared" si="0"/>
        <v>5.7536533070905902</v>
      </c>
      <c r="N43" s="43">
        <f t="shared" si="8"/>
        <v>6.4571897675197594</v>
      </c>
      <c r="O43" s="36">
        <v>3621.4062709999998</v>
      </c>
      <c r="P43" s="36">
        <v>787.84911499999998</v>
      </c>
      <c r="Q43" s="36">
        <v>177.04000600000001</v>
      </c>
      <c r="R43" s="36">
        <v>50.628376000000003</v>
      </c>
      <c r="S43" s="45" t="s">
        <v>56</v>
      </c>
      <c r="T43" s="48">
        <f t="shared" si="9"/>
        <v>6.4261512815179085</v>
      </c>
      <c r="U43" s="36">
        <v>4718.9663909999999</v>
      </c>
      <c r="V43" s="36">
        <v>866.66306999999995</v>
      </c>
      <c r="W43" s="36">
        <v>212.82058900000001</v>
      </c>
      <c r="X43" s="36">
        <v>56.809392000000003</v>
      </c>
      <c r="Y43" s="43">
        <f t="shared" si="5"/>
        <v>4.5098983838047859</v>
      </c>
      <c r="Z43" s="43">
        <f t="shared" si="5"/>
        <v>6.5549570492256013</v>
      </c>
      <c r="AA43" s="3"/>
      <c r="AB43" s="3"/>
      <c r="AC43" s="3"/>
      <c r="AD43" s="3"/>
      <c r="AE43" s="3"/>
      <c r="AF43" s="3"/>
    </row>
    <row r="44" spans="1:32" ht="9" customHeight="1">
      <c r="A44" s="32"/>
      <c r="B44" s="33" t="s">
        <v>30</v>
      </c>
      <c r="C44" s="21" t="e">
        <f>#REF!/1000000</f>
        <v>#REF!</v>
      </c>
      <c r="D44" s="21" t="e">
        <f>#REF!/1000000</f>
        <v>#REF!</v>
      </c>
      <c r="E44" s="21" t="e">
        <f>#REF!/1000000</f>
        <v>#REF!</v>
      </c>
      <c r="F44" s="22" t="e">
        <f>#REF!/1000000</f>
        <v>#REF!</v>
      </c>
      <c r="G44" s="23" t="e">
        <f t="shared" si="10"/>
        <v>#REF!</v>
      </c>
      <c r="H44" s="23" t="e">
        <f t="shared" si="10"/>
        <v>#REF!</v>
      </c>
      <c r="I44" s="36">
        <v>18608.794999999998</v>
      </c>
      <c r="J44" s="36">
        <v>2129.5564869999998</v>
      </c>
      <c r="K44" s="36">
        <v>839.36500000000001</v>
      </c>
      <c r="L44" s="36">
        <v>413.86253099999999</v>
      </c>
      <c r="M44" s="43">
        <f t="shared" si="0"/>
        <v>4.510582227382268</v>
      </c>
      <c r="N44" s="43">
        <f t="shared" si="8"/>
        <v>19.434212406500961</v>
      </c>
      <c r="O44" s="36">
        <v>23988.994999999999</v>
      </c>
      <c r="P44" s="36">
        <v>2754.8213700000001</v>
      </c>
      <c r="Q44" s="36">
        <v>1113.864</v>
      </c>
      <c r="R44" s="36">
        <v>478.64815800000002</v>
      </c>
      <c r="S44" s="45" t="s">
        <v>56</v>
      </c>
      <c r="T44" s="48">
        <f t="shared" si="9"/>
        <v>17.374925402150485</v>
      </c>
      <c r="U44" s="36">
        <v>27560.169163999999</v>
      </c>
      <c r="V44" s="36">
        <v>3663.9030499999999</v>
      </c>
      <c r="W44" s="36">
        <v>890.69633699999997</v>
      </c>
      <c r="X44" s="36">
        <v>528.65697599999999</v>
      </c>
      <c r="Y44" s="43">
        <f t="shared" si="5"/>
        <v>3.2318246368511292</v>
      </c>
      <c r="Z44" s="43">
        <f t="shared" si="5"/>
        <v>14.428792705090817</v>
      </c>
      <c r="AA44" s="3"/>
      <c r="AB44" s="3"/>
      <c r="AC44" s="3"/>
      <c r="AD44" s="3"/>
      <c r="AE44" s="3"/>
      <c r="AF44" s="3"/>
    </row>
    <row r="45" spans="1:32" ht="9" customHeight="1">
      <c r="A45" s="32"/>
      <c r="B45" s="33" t="s">
        <v>31</v>
      </c>
      <c r="C45" s="21" t="e">
        <f>#REF!/1000000</f>
        <v>#REF!</v>
      </c>
      <c r="D45" s="21" t="e">
        <f>#REF!/1000000</f>
        <v>#REF!</v>
      </c>
      <c r="E45" s="21" t="e">
        <f>#REF!/1000000</f>
        <v>#REF!</v>
      </c>
      <c r="F45" s="22" t="e">
        <f>#REF!/1000000</f>
        <v>#REF!</v>
      </c>
      <c r="G45" s="23" t="e">
        <f t="shared" si="10"/>
        <v>#REF!</v>
      </c>
      <c r="H45" s="23" t="e">
        <f t="shared" si="10"/>
        <v>#REF!</v>
      </c>
      <c r="I45" s="36">
        <v>2440.400713</v>
      </c>
      <c r="J45" s="36">
        <v>654.87631199999998</v>
      </c>
      <c r="K45" s="36">
        <v>316.51438899999999</v>
      </c>
      <c r="L45" s="36">
        <v>91.751322000000002</v>
      </c>
      <c r="M45" s="43">
        <f t="shared" si="0"/>
        <v>12.969771206586266</v>
      </c>
      <c r="N45" s="43">
        <f t="shared" si="8"/>
        <v>14.010481112042422</v>
      </c>
      <c r="O45" s="36">
        <v>2803.8655960000001</v>
      </c>
      <c r="P45" s="36">
        <v>820.50370499999997</v>
      </c>
      <c r="Q45" s="36">
        <v>379.35587399999997</v>
      </c>
      <c r="R45" s="36">
        <v>117.299576</v>
      </c>
      <c r="S45" s="43">
        <f t="shared" ref="S45:S46" si="16">Q45/O45*100</f>
        <v>13.529745310944637</v>
      </c>
      <c r="T45" s="48">
        <f t="shared" si="9"/>
        <v>14.29604464735476</v>
      </c>
      <c r="U45" s="36">
        <v>3616.93019</v>
      </c>
      <c r="V45" s="36">
        <v>1041.7959880000001</v>
      </c>
      <c r="W45" s="36">
        <v>760.21441000000004</v>
      </c>
      <c r="X45" s="36">
        <v>150.680035</v>
      </c>
      <c r="Y45" s="43">
        <f t="shared" si="5"/>
        <v>21.01822180869905</v>
      </c>
      <c r="Z45" s="43">
        <f t="shared" si="5"/>
        <v>14.463487739981581</v>
      </c>
      <c r="AA45" s="3"/>
      <c r="AB45" s="3"/>
      <c r="AC45" s="3"/>
      <c r="AD45" s="3"/>
      <c r="AE45" s="3"/>
      <c r="AF45" s="3"/>
    </row>
    <row r="46" spans="1:32" ht="9" customHeight="1">
      <c r="A46" s="32"/>
      <c r="B46" s="37" t="s">
        <v>32</v>
      </c>
      <c r="C46" s="38" t="e">
        <f>#REF!/1000000</f>
        <v>#REF!</v>
      </c>
      <c r="D46" s="38" t="e">
        <f>#REF!/1000000</f>
        <v>#REF!</v>
      </c>
      <c r="E46" s="38" t="e">
        <f>#REF!/1000000</f>
        <v>#REF!</v>
      </c>
      <c r="F46" s="39" t="e">
        <f>#REF!/1000000</f>
        <v>#REF!</v>
      </c>
      <c r="G46" s="40" t="e">
        <f t="shared" ref="G46" si="17">(E46/C46)*100</f>
        <v>#REF!</v>
      </c>
      <c r="H46" s="40" t="e">
        <f t="shared" ref="H46" si="18">(F46/D46)*100</f>
        <v>#REF!</v>
      </c>
      <c r="I46" s="41">
        <v>3979.154344</v>
      </c>
      <c r="J46" s="41">
        <v>842.496441</v>
      </c>
      <c r="K46" s="41">
        <v>122.216624</v>
      </c>
      <c r="L46" s="41">
        <v>125.988114</v>
      </c>
      <c r="M46" s="44">
        <f t="shared" si="0"/>
        <v>3.0714220518810817</v>
      </c>
      <c r="N46" s="44">
        <f t="shared" si="8"/>
        <v>14.954141984322044</v>
      </c>
      <c r="O46" s="41">
        <v>5146.525052</v>
      </c>
      <c r="P46" s="41">
        <v>1419.482757</v>
      </c>
      <c r="Q46" s="41">
        <v>273.52320300000002</v>
      </c>
      <c r="R46" s="41">
        <v>165.94309100000001</v>
      </c>
      <c r="S46" s="44">
        <f t="shared" si="16"/>
        <v>5.3147162451624652</v>
      </c>
      <c r="T46" s="49">
        <f t="shared" si="9"/>
        <v>11.690391459964736</v>
      </c>
      <c r="U46" s="41">
        <v>6226.7292189999998</v>
      </c>
      <c r="V46" s="41">
        <v>1740.879911</v>
      </c>
      <c r="W46" s="41">
        <v>288.85281900000001</v>
      </c>
      <c r="X46" s="41">
        <v>225.992413</v>
      </c>
      <c r="Y46" s="44">
        <f t="shared" ref="Y46:Z46" si="19">W46/U46*100</f>
        <v>4.6389173005725981</v>
      </c>
      <c r="Z46" s="44">
        <f t="shared" si="19"/>
        <v>12.981505017780631</v>
      </c>
      <c r="AA46" s="3"/>
      <c r="AB46" s="3"/>
      <c r="AC46" s="3"/>
      <c r="AD46" s="3"/>
      <c r="AE46" s="3"/>
      <c r="AF46" s="3"/>
    </row>
    <row r="47" spans="1:32" ht="9" customHeight="1">
      <c r="B47" s="9" t="s">
        <v>48</v>
      </c>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49</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51</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50</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54</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53</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36</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45</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46</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55</v>
      </c>
      <c r="C56" s="10"/>
      <c r="D56" s="10"/>
      <c r="E56" s="10"/>
      <c r="F56" s="10"/>
      <c r="G56" s="10"/>
      <c r="H56" s="10"/>
    </row>
    <row r="57" spans="2:32" ht="8.1" customHeight="1">
      <c r="B57" s="28" t="s">
        <v>39</v>
      </c>
      <c r="C57" s="11"/>
      <c r="D57" s="11"/>
      <c r="E57" s="11"/>
      <c r="F57" s="11"/>
      <c r="G57" s="11"/>
      <c r="H57" s="11"/>
    </row>
    <row r="58" spans="2:32" ht="8.1" customHeight="1"/>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sheetData>
  <mergeCells count="41">
    <mergeCell ref="T8:T10"/>
    <mergeCell ref="I5:J7"/>
    <mergeCell ref="K5:L7"/>
    <mergeCell ref="M5:N7"/>
    <mergeCell ref="I8:I10"/>
    <mergeCell ref="J8:J10"/>
    <mergeCell ref="K8:K10"/>
    <mergeCell ref="L8:L10"/>
    <mergeCell ref="M8:M10"/>
    <mergeCell ref="N8:N10"/>
    <mergeCell ref="O8:O10"/>
    <mergeCell ref="P8:P10"/>
    <mergeCell ref="Q8:Q10"/>
    <mergeCell ref="R8:R10"/>
    <mergeCell ref="S8:S10"/>
    <mergeCell ref="Z8:Z10"/>
    <mergeCell ref="B4:B10"/>
    <mergeCell ref="C8:C10"/>
    <mergeCell ref="D8:D10"/>
    <mergeCell ref="E8:E10"/>
    <mergeCell ref="E5:F7"/>
    <mergeCell ref="C4:H4"/>
    <mergeCell ref="C5:D7"/>
    <mergeCell ref="G5:H7"/>
    <mergeCell ref="F8:F10"/>
    <mergeCell ref="G8:G10"/>
    <mergeCell ref="H8:H10"/>
    <mergeCell ref="O4:T4"/>
    <mergeCell ref="O5:P7"/>
    <mergeCell ref="Q5:R7"/>
    <mergeCell ref="S5:T7"/>
    <mergeCell ref="U8:U10"/>
    <mergeCell ref="V8:V10"/>
    <mergeCell ref="W8:W10"/>
    <mergeCell ref="X8:X10"/>
    <mergeCell ref="Y8:Y10"/>
    <mergeCell ref="I4:N4"/>
    <mergeCell ref="U4:Z4"/>
    <mergeCell ref="U5:V7"/>
    <mergeCell ref="W5:X7"/>
    <mergeCell ref="Y5:Z7"/>
  </mergeCells>
  <phoneticPr fontId="0" type="noConversion"/>
  <pageMargins left="0.78740157480314965" right="1.5748031496062993" top="0.98425196850393704" bottom="0.98425196850393704" header="0" footer="0"/>
  <pageSetup paperSize="11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2014-08-08T17:54:58Z</cp:lastPrinted>
  <dcterms:created xsi:type="dcterms:W3CDTF">2001-04-06T17:15:11Z</dcterms:created>
  <dcterms:modified xsi:type="dcterms:W3CDTF">2014-08-08T17:55:17Z</dcterms:modified>
</cp:coreProperties>
</file>