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5580" windowWidth="19170" windowHeight="5625" tabRatio="463"/>
  </bookViews>
  <sheets>
    <sheet name="CONCLUYE" sheetId="22" r:id="rId1"/>
  </sheets>
  <definedNames>
    <definedName name="_Fill" hidden="1">#REF!</definedName>
    <definedName name="A_impresión_IM">#REF!</definedName>
    <definedName name="_xlnm.Print_Area" localSheetId="0">CONCLUYE!$B$2:$Z$58</definedName>
    <definedName name="DIFERENCIAS">#N/A</definedName>
    <definedName name="iii">#REF!</definedName>
    <definedName name="jjj">#REF!</definedName>
    <definedName name="kkk">#REF!</definedName>
    <definedName name="oooo">#REF!</definedName>
    <definedName name="pppp">#REF!</definedName>
    <definedName name="QQQ">#REF!</definedName>
    <definedName name="VARIABLES">#N/A</definedName>
    <definedName name="xxx">#REF!</definedName>
    <definedName name="yyy">#REF!</definedName>
    <definedName name="zz">#REF!</definedName>
  </definedNames>
  <calcPr calcId="145621"/>
</workbook>
</file>

<file path=xl/calcChain.xml><?xml version="1.0" encoding="utf-8"?>
<calcChain xmlns="http://schemas.openxmlformats.org/spreadsheetml/2006/main">
  <c r="Z46" i="22" l="1"/>
  <c r="Y46" i="22"/>
  <c r="Z45" i="22"/>
  <c r="Y45" i="22"/>
  <c r="Z44" i="22"/>
  <c r="Y44" i="22"/>
  <c r="Z43" i="22"/>
  <c r="Y43" i="22"/>
  <c r="Z42" i="22"/>
  <c r="Y42" i="22"/>
  <c r="Z41" i="22"/>
  <c r="Y41" i="22"/>
  <c r="Z40" i="22"/>
  <c r="Y40" i="22"/>
  <c r="Z39" i="22"/>
  <c r="Y39" i="22"/>
  <c r="Z38" i="22"/>
  <c r="Y38" i="22"/>
  <c r="Z37" i="22"/>
  <c r="Y37" i="22"/>
  <c r="Z36" i="22"/>
  <c r="Y36" i="22"/>
  <c r="Z35" i="22"/>
  <c r="Y35" i="22"/>
  <c r="Z34" i="22"/>
  <c r="Y34" i="22"/>
  <c r="Z33" i="22"/>
  <c r="Y33" i="22"/>
  <c r="Z32" i="22"/>
  <c r="Y32" i="22"/>
  <c r="Z31" i="22"/>
  <c r="Y31" i="22"/>
  <c r="Z30" i="22"/>
  <c r="Y30" i="22"/>
  <c r="Z29" i="22"/>
  <c r="Y29" i="22"/>
  <c r="Z28" i="22"/>
  <c r="Y28" i="22"/>
  <c r="Z27" i="22"/>
  <c r="Y27" i="22"/>
  <c r="Z26" i="22"/>
  <c r="Y26" i="22"/>
  <c r="Z25" i="22"/>
  <c r="Y25" i="22"/>
  <c r="Z24" i="22"/>
  <c r="Y24" i="22"/>
  <c r="Y23" i="22"/>
  <c r="Z22" i="22"/>
  <c r="Y22" i="22"/>
  <c r="Z21" i="22"/>
  <c r="Y21" i="22"/>
  <c r="Z20" i="22"/>
  <c r="Y20" i="22"/>
  <c r="Z19" i="22"/>
  <c r="Y19" i="22"/>
  <c r="Z18" i="22"/>
  <c r="Y18" i="22"/>
  <c r="Z17" i="22"/>
  <c r="Y17" i="22"/>
  <c r="Z16" i="22"/>
  <c r="Y16" i="22"/>
  <c r="Z15" i="22"/>
  <c r="Y15" i="22"/>
  <c r="Y13" i="22"/>
  <c r="X13" i="22"/>
  <c r="W13" i="22"/>
  <c r="V13" i="22"/>
  <c r="U13" i="22"/>
  <c r="Z13" i="22" l="1"/>
  <c r="T46" i="22"/>
  <c r="S46" i="22"/>
  <c r="N46" i="22"/>
  <c r="M46" i="22"/>
  <c r="T45" i="22"/>
  <c r="S45" i="22"/>
  <c r="N45" i="22"/>
  <c r="M45" i="22"/>
  <c r="T44" i="22"/>
  <c r="N44" i="22"/>
  <c r="M44" i="22"/>
  <c r="T43" i="22"/>
  <c r="N43" i="22"/>
  <c r="M43" i="22"/>
  <c r="T42" i="22"/>
  <c r="N42" i="22"/>
  <c r="M42" i="22"/>
  <c r="T41" i="22"/>
  <c r="N41" i="22"/>
  <c r="M41" i="22"/>
  <c r="T40" i="22"/>
  <c r="S40" i="22"/>
  <c r="N40" i="22"/>
  <c r="M40" i="22"/>
  <c r="T39" i="22"/>
  <c r="N39" i="22"/>
  <c r="M39" i="22"/>
  <c r="T38" i="22"/>
  <c r="S38" i="22"/>
  <c r="N38" i="22"/>
  <c r="M38" i="22"/>
  <c r="T37" i="22"/>
  <c r="N37" i="22"/>
  <c r="M37" i="22"/>
  <c r="T36" i="22"/>
  <c r="N36" i="22"/>
  <c r="M36" i="22"/>
  <c r="T35" i="22"/>
  <c r="S35" i="22"/>
  <c r="N35" i="22"/>
  <c r="M35" i="22"/>
  <c r="T34" i="22"/>
  <c r="N34" i="22"/>
  <c r="M34" i="22"/>
  <c r="T33" i="22"/>
  <c r="N33" i="22"/>
  <c r="M33" i="22"/>
  <c r="T32" i="22"/>
  <c r="S32" i="22"/>
  <c r="N32" i="22"/>
  <c r="M32" i="22"/>
  <c r="T31" i="22"/>
  <c r="N31" i="22"/>
  <c r="M31" i="22"/>
  <c r="T30" i="22"/>
  <c r="S30" i="22"/>
  <c r="N30" i="22"/>
  <c r="M30" i="22"/>
  <c r="T29" i="22"/>
  <c r="S29" i="22"/>
  <c r="N29" i="22"/>
  <c r="M29" i="22"/>
  <c r="T28" i="22"/>
  <c r="S28" i="22"/>
  <c r="N28" i="22"/>
  <c r="M28" i="22"/>
  <c r="T27" i="22"/>
  <c r="S27" i="22"/>
  <c r="N27" i="22"/>
  <c r="M27" i="22"/>
  <c r="T26" i="22"/>
  <c r="S26" i="22"/>
  <c r="N26" i="22"/>
  <c r="M26" i="22"/>
  <c r="T25" i="22"/>
  <c r="N25" i="22"/>
  <c r="M25" i="22"/>
  <c r="T24" i="22"/>
  <c r="N24" i="22"/>
  <c r="M24" i="22"/>
  <c r="S23" i="22"/>
  <c r="M23" i="22"/>
  <c r="T22" i="22"/>
  <c r="N22" i="22"/>
  <c r="M22" i="22"/>
  <c r="T21" i="22"/>
  <c r="S21" i="22"/>
  <c r="N21" i="22"/>
  <c r="M21" i="22"/>
  <c r="T20" i="22"/>
  <c r="S20" i="22"/>
  <c r="N20" i="22"/>
  <c r="M20" i="22"/>
  <c r="T19" i="22"/>
  <c r="N19" i="22"/>
  <c r="M19" i="22"/>
  <c r="T18" i="22"/>
  <c r="N18" i="22"/>
  <c r="M18" i="22"/>
  <c r="T17" i="22"/>
  <c r="N17" i="22"/>
  <c r="M17" i="22"/>
  <c r="T16" i="22"/>
  <c r="S16" i="22"/>
  <c r="N16" i="22"/>
  <c r="M16" i="22"/>
  <c r="T15" i="22"/>
  <c r="S15" i="22"/>
  <c r="N15" i="22"/>
  <c r="M15" i="22"/>
  <c r="R13" i="22"/>
  <c r="Q13" i="22"/>
  <c r="S13" i="22" s="1"/>
  <c r="P13" i="22"/>
  <c r="O13" i="22"/>
  <c r="L13" i="22"/>
  <c r="K13" i="22"/>
  <c r="J13" i="22"/>
  <c r="I13" i="22"/>
  <c r="F46" i="22"/>
  <c r="E46" i="22"/>
  <c r="D46" i="22"/>
  <c r="C46" i="22"/>
  <c r="T13" i="22" l="1"/>
  <c r="N13" i="22"/>
  <c r="M13" i="22"/>
  <c r="H46" i="22"/>
  <c r="G46" i="22"/>
  <c r="F22" i="22" l="1"/>
  <c r="E22" i="22"/>
  <c r="E20" i="22"/>
  <c r="E18" i="22"/>
  <c r="E16" i="22"/>
  <c r="E15" i="22"/>
  <c r="F16" i="22"/>
  <c r="E17" i="22"/>
  <c r="F17" i="22"/>
  <c r="F18" i="22"/>
  <c r="E19" i="22"/>
  <c r="F19" i="22"/>
  <c r="F20" i="22"/>
  <c r="E21" i="22"/>
  <c r="F21" i="22"/>
  <c r="E23" i="22"/>
  <c r="E24" i="22"/>
  <c r="F24" i="22"/>
  <c r="E25" i="22"/>
  <c r="F25" i="22"/>
  <c r="E26" i="22"/>
  <c r="F26" i="22"/>
  <c r="E27" i="22"/>
  <c r="F27" i="22"/>
  <c r="E28" i="22"/>
  <c r="F28" i="22"/>
  <c r="E29" i="22"/>
  <c r="F29" i="22"/>
  <c r="E30" i="22"/>
  <c r="F30" i="22"/>
  <c r="E31" i="22"/>
  <c r="F31" i="22"/>
  <c r="E32" i="22"/>
  <c r="F32" i="22"/>
  <c r="E33" i="22"/>
  <c r="F33" i="22"/>
  <c r="E34" i="22"/>
  <c r="F34" i="22"/>
  <c r="E35" i="22"/>
  <c r="F35" i="22"/>
  <c r="E36" i="22"/>
  <c r="F36" i="22"/>
  <c r="E37" i="22"/>
  <c r="F37" i="22"/>
  <c r="E38" i="22"/>
  <c r="F38" i="22"/>
  <c r="E39" i="22"/>
  <c r="F39" i="22"/>
  <c r="E40" i="22"/>
  <c r="F40" i="22"/>
  <c r="E41" i="22"/>
  <c r="F41" i="22"/>
  <c r="E42" i="22"/>
  <c r="F42" i="22"/>
  <c r="E43" i="22"/>
  <c r="F43" i="22"/>
  <c r="E44" i="22"/>
  <c r="F44" i="22"/>
  <c r="E45" i="22"/>
  <c r="F45" i="22"/>
  <c r="C15" i="22"/>
  <c r="C16" i="22"/>
  <c r="D15" i="22"/>
  <c r="C17" i="22"/>
  <c r="D16" i="22"/>
  <c r="C18" i="22"/>
  <c r="D17" i="22"/>
  <c r="C19" i="22"/>
  <c r="D18" i="22"/>
  <c r="C20" i="22"/>
  <c r="D19" i="22"/>
  <c r="C21" i="22"/>
  <c r="D20" i="22"/>
  <c r="C22" i="22"/>
  <c r="D21" i="22"/>
  <c r="C23" i="22"/>
  <c r="D22" i="22"/>
  <c r="C24" i="22"/>
  <c r="C25" i="22"/>
  <c r="D24" i="22"/>
  <c r="C26" i="22"/>
  <c r="D25" i="22"/>
  <c r="C27" i="22"/>
  <c r="D26" i="22"/>
  <c r="C28" i="22"/>
  <c r="D27" i="22"/>
  <c r="C29" i="22"/>
  <c r="D28" i="22"/>
  <c r="C30" i="22"/>
  <c r="D29" i="22"/>
  <c r="C31" i="22"/>
  <c r="D30" i="22"/>
  <c r="C32" i="22"/>
  <c r="D31" i="22"/>
  <c r="C33" i="22"/>
  <c r="D32" i="22"/>
  <c r="C34" i="22"/>
  <c r="D33" i="22"/>
  <c r="C35" i="22"/>
  <c r="D34" i="22"/>
  <c r="C36" i="22"/>
  <c r="D35" i="22"/>
  <c r="C37" i="22"/>
  <c r="D36" i="22"/>
  <c r="C38" i="22"/>
  <c r="D37" i="22"/>
  <c r="C39" i="22"/>
  <c r="D38" i="22"/>
  <c r="C40" i="22"/>
  <c r="D39" i="22"/>
  <c r="C41" i="22"/>
  <c r="D40" i="22"/>
  <c r="C42" i="22"/>
  <c r="D41" i="22"/>
  <c r="C43" i="22"/>
  <c r="D42" i="22"/>
  <c r="C44" i="22"/>
  <c r="D43" i="22"/>
  <c r="C45" i="22"/>
  <c r="D44" i="22"/>
  <c r="D45" i="22"/>
  <c r="H42" i="22" l="1"/>
  <c r="G20" i="22"/>
  <c r="H18" i="22"/>
  <c r="G15" i="22"/>
  <c r="G33" i="22"/>
  <c r="G23" i="22"/>
  <c r="G19" i="22"/>
  <c r="G37" i="22"/>
  <c r="H28" i="22"/>
  <c r="G21" i="22"/>
  <c r="H17" i="22"/>
  <c r="H44" i="22"/>
  <c r="H40" i="22"/>
  <c r="H34" i="22"/>
  <c r="H30" i="22"/>
  <c r="G25" i="22"/>
  <c r="H45" i="22"/>
  <c r="H43" i="22"/>
  <c r="H41" i="22"/>
  <c r="H39" i="22"/>
  <c r="H35" i="22"/>
  <c r="H31" i="22"/>
  <c r="H29" i="22"/>
  <c r="H27" i="22"/>
  <c r="G22" i="22"/>
  <c r="H16" i="22"/>
  <c r="D13" i="22"/>
  <c r="G24" i="22"/>
  <c r="E13" i="22"/>
  <c r="G44" i="22"/>
  <c r="G42" i="22"/>
  <c r="G40" i="22"/>
  <c r="G38" i="22"/>
  <c r="G36" i="22"/>
  <c r="G34" i="22"/>
  <c r="G32" i="22"/>
  <c r="G30" i="22"/>
  <c r="G28" i="22"/>
  <c r="G26" i="22"/>
  <c r="F15" i="22"/>
  <c r="C13" i="22"/>
  <c r="H20" i="22"/>
  <c r="H19" i="22"/>
  <c r="G18" i="22"/>
  <c r="G45" i="22"/>
  <c r="G43" i="22"/>
  <c r="G41" i="22"/>
  <c r="G39" i="22"/>
  <c r="H38" i="22"/>
  <c r="H37" i="22"/>
  <c r="H36" i="22"/>
  <c r="G35" i="22"/>
  <c r="H33" i="22"/>
  <c r="H32" i="22"/>
  <c r="G31" i="22"/>
  <c r="G29" i="22"/>
  <c r="G27" i="22"/>
  <c r="H26" i="22"/>
  <c r="H25" i="22"/>
  <c r="H24" i="22"/>
  <c r="H21" i="22"/>
  <c r="G17" i="22"/>
  <c r="G16" i="22"/>
  <c r="H22" i="22"/>
  <c r="H15" i="22" l="1"/>
  <c r="F13" i="22"/>
  <c r="H13" i="22" s="1"/>
  <c r="G13" i="22"/>
</calcChain>
</file>

<file path=xl/sharedStrings.xml><?xml version="1.0" encoding="utf-8"?>
<sst xmlns="http://schemas.openxmlformats.org/spreadsheetml/2006/main" count="111" uniqueCount="62">
  <si>
    <t xml:space="preserve"> Total</t>
  </si>
  <si>
    <t xml:space="preserve"> Aguascalientes</t>
  </si>
  <si>
    <t xml:space="preserve"> Baja California</t>
  </si>
  <si>
    <t xml:space="preserve"> Baja California Sur</t>
  </si>
  <si>
    <t xml:space="preserve"> Campeche</t>
  </si>
  <si>
    <t xml:space="preserve"> Coahuila</t>
  </si>
  <si>
    <t xml:space="preserve"> Colima</t>
  </si>
  <si>
    <t xml:space="preserve"> Chiapas</t>
  </si>
  <si>
    <t xml:space="preserve"> Chihuahua</t>
  </si>
  <si>
    <t xml:space="preserve"> Distrito Federal</t>
  </si>
  <si>
    <t xml:space="preserve"> Durango</t>
  </si>
  <si>
    <t xml:space="preserve"> Guanajuato</t>
  </si>
  <si>
    <t xml:space="preserve"> Guerrero</t>
  </si>
  <si>
    <t xml:space="preserve"> Hidalgo</t>
  </si>
  <si>
    <t xml:space="preserve"> Jalisco</t>
  </si>
  <si>
    <t xml:space="preserve"> México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</si>
  <si>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</si>
  <si>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</si>
  <si>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</si>
  <si>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</si>
  <si>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</si>
  <si>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</si>
  <si>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</si>
  <si>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</si>
  <si>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</si>
  <si>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</si>
  <si>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</si>
  <si>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</si>
  <si>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</si>
  <si>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</si>
  <si>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</si>
  <si>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</si>
  <si>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</si>
  <si>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Municipios</t>
  </si>
  <si>
    <t>Ingresos netos
(Millones de pesos)</t>
  </si>
  <si>
    <t>Ingresos propios 
(Millones de pesos)</t>
  </si>
  <si>
    <t>2/ Considera los impuestos, derechos, productos, aprovechamientos y contribuciones de mejoras.</t>
  </si>
  <si>
    <t>Entidad 
Federativa</t>
  </si>
  <si>
    <t xml:space="preserve">n.a.     </t>
  </si>
  <si>
    <t>Fuente: Instituto Nacional de Estadística y Geografía.</t>
  </si>
  <si>
    <t>Entidad federativa</t>
  </si>
  <si>
    <t>Ingresos propios / Ingresos netos
(Porcentajes)</t>
  </si>
  <si>
    <t>n.a.</t>
  </si>
  <si>
    <t>Ingresos netos y propios de las entidades federativas y municipios</t>
  </si>
  <si>
    <t>Ing. propios/Ing. netos  
(Porcentajes)</t>
  </si>
  <si>
    <t xml:space="preserve">3/ Incluye ingresos propios, participaciones federales, aportaciones federales, otros ingresos  por cuenta de terceros y financiamientos. </t>
  </si>
  <si>
    <t>4/ Incluye ingresos propios, participaciones federales, aportaciones federales y estatales, otros ingresos  por cuenta de terceros y financiamientos.</t>
  </si>
  <si>
    <t xml:space="preserve">n.a.   </t>
  </si>
  <si>
    <t xml:space="preserve">      con la Federación, en los cuales se estipulan los  porcentajes de  participación  que perciben. Conforme a lo anterior, la agregación de los datos de los niveles de  gobierno puede originar duplicidades de recursos captados o aplicados, en función de </t>
  </si>
  <si>
    <t xml:space="preserve">      planeación, las necesidades de la población, así como sus límites geográficos y políticos. Para el caso de los ingresos, los dos niveles de gobierno únicamente se vinculan a través de los Convenios de Coordinación Fiscal establecidos entre ellos y/o </t>
  </si>
  <si>
    <t>(Continuación)</t>
  </si>
  <si>
    <r>
      <t>1/ Las Estadísticas de Finanzas Públicas Estatales y Municipales  (EFIPEM)</t>
    </r>
    <r>
      <rPr>
        <b/>
        <sz val="5.5"/>
        <rFont val="Soberana Sans Light"/>
        <family val="3"/>
      </rPr>
      <t xml:space="preserve"> </t>
    </r>
    <r>
      <rPr>
        <sz val="5.5"/>
        <rFont val="Soberana Sans Light"/>
        <family val="3"/>
      </rPr>
      <t>comprenden los niveles de Gobierno Estatal, Municipal, Distrito Federal y las 16  Delegaciones Políticas, distinguiendo las particularidades que tienen de acuerdo con su estruc-</t>
    </r>
  </si>
  <si>
    <t xml:space="preserve">      tura  política y su marco jurídico fiscal.  Por lo  tanto,  no se considera acumulativo  ninguno de esos niveles de gobierno entre sí. Las entidades federativas y los municipios son autónomos en la ejecución de su gasto, considerando sus procesos de</t>
  </si>
  <si>
    <t xml:space="preserve">      los Convenios de Coordinación Fiscal suscritos entre ellos, mismos que no pueden  ser  excluidos,  salvo  que se realice el análisis particular de cada una de las Cuentas Públicas  que  sirven de insumo para la generación de la EFIPEM. Cifras revisa-</t>
  </si>
  <si>
    <t xml:space="preserve">     das y actualizas por la dependencia responsable.</t>
  </si>
  <si>
    <t>n.d. No aplica..</t>
  </si>
  <si>
    <t xml:space="preserve">        n.d.</t>
  </si>
  <si>
    <t xml:space="preserve">        n.a.</t>
  </si>
  <si>
    <t xml:space="preserve">n.d.   </t>
  </si>
  <si>
    <t xml:space="preserve">               n.a.   </t>
  </si>
  <si>
    <t xml:space="preserve">n.a.  </t>
  </si>
  <si>
    <t xml:space="preserve">n.d.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</si>
</sst>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General_)"/>
    <numFmt numFmtId="165" formatCode="#\ ##0.0"/>
    <numFmt numFmtId="166" formatCode="#\ ##0.0__"/>
    <numFmt numFmtId="167" formatCode="_-[$€-2]* #,##0.00_-;\-[$€-2]* #,##0.00_-;_-[$€-2]* &quot;-&quot;??_-"/>
    <numFmt numFmtId="168" formatCode="#\ ##0.0____"/>
    <numFmt numFmtId="169" formatCode="#,##0.0"/>
    <numFmt numFmtId="170" formatCode="#,##0.0_)"/>
    <numFmt numFmtId="172" formatCode="##.#___)"/>
    <numFmt numFmtId="174" formatCode="##.0___)"/>
    <numFmt numFmtId="176" formatCode="##.0__"/>
  </numFmts>
  <fonts count="39">
    <font>
      <sz val="10"/>
      <name val="Arial"/>
    </font>
    <font>
      <sz val="10"/>
      <name val="Arial"/>
      <family val="2"/>
    </font>
    <font>
      <b/>
      <sz val="10"/>
      <name val="Arial"/>
      <family val="2"/>
    </font>
    <font>
      <sz val="14"/>
      <name val="Presidencia Base"/>
      <family val="3"/>
    </font>
    <font>
      <sz val="10"/>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4"/>
      <name val="Soberana Sans Light"/>
      <family val="3"/>
    </font>
    <font>
      <sz val="10"/>
      <name val="Soberana Sans Light"/>
      <family val="3"/>
    </font>
    <font>
      <sz val="8"/>
      <name val="Soberana Sans Light"/>
      <family val="3"/>
    </font>
    <font>
      <sz val="6.5"/>
      <name val="Soberana Sans Light"/>
      <family val="3"/>
    </font>
    <font>
      <b/>
      <sz val="10"/>
      <name val="Soberana Sans Light"/>
      <family val="3"/>
    </font>
    <font>
      <sz val="6"/>
      <name val="Soberana Sans Light"/>
      <family val="3"/>
    </font>
    <font>
      <b/>
      <sz val="8.5"/>
      <name val="Soberana Sans Light"/>
      <family val="3"/>
    </font>
    <font>
      <sz val="5.5"/>
      <name val="Soberana Sans Light"/>
      <family val="3"/>
    </font>
    <font>
      <b/>
      <sz val="5.5"/>
      <name val="Soberana Sans Light"/>
      <family val="3"/>
    </font>
    <font>
      <sz val="5.5"/>
      <name val="Presidencia Fina"/>
      <family val="3"/>
    </font>
    <font>
      <sz val="5.5"/>
      <name val="Arial"/>
      <family val="2"/>
    </font>
    <font>
      <sz val="5"/>
      <name val="Soberana Sans Light"/>
      <family val="3"/>
    </font>
    <font>
      <b/>
      <sz val="5"/>
      <name val="Soberana Sans Light"/>
      <family val="3"/>
    </font>
    <font>
      <sz val="5"/>
      <color rgb="FF000000"/>
      <name val="Soberana Sans Light"/>
      <family val="3"/>
    </font>
    <font>
      <b/>
      <sz val="5"/>
      <name val="Arial"/>
      <family val="2"/>
    </font>
    <font>
      <sz val="5"/>
      <name val="Arial"/>
      <family val="2"/>
    </font>
    <font>
      <b/>
      <sz val="4.5"/>
      <name val="Soberana Sans Light"/>
      <family val="3"/>
    </font>
    <font>
      <sz val="4.5"/>
      <name val="Soberana Sans Light"/>
      <family val="3"/>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2"/>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C0C0C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theme="0" tint="-0.499984740745262"/>
      </left>
      <right style="thin">
        <color theme="0" tint="-0.499984740745262"/>
      </right>
      <top style="thin">
        <color indexed="23"/>
      </top>
      <bottom/>
      <diagonal/>
    </border>
    <border>
      <left style="thin">
        <color theme="0" tint="-0.499984740745262"/>
      </left>
      <right style="thin">
        <color theme="0" tint="-0.499984740745262"/>
      </right>
      <top/>
      <bottom/>
      <diagonal/>
    </border>
    <border>
      <left style="thin">
        <color indexed="23"/>
      </left>
      <right style="thin">
        <color indexed="23"/>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xf numFmtId="0" fontId="8" fillId="2" borderId="1" applyNumberFormat="0" applyAlignment="0" applyProtection="0"/>
    <xf numFmtId="0" fontId="9" fillId="12"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12" fillId="3" borderId="1" applyNumberFormat="0" applyAlignment="0" applyProtection="0"/>
    <xf numFmtId="167" fontId="1" fillId="0" borderId="0" applyFont="0" applyFill="0" applyBorder="0" applyAlignment="0" applyProtection="0"/>
    <xf numFmtId="0" fontId="13" fillId="17" borderId="0" applyNumberFormat="0" applyBorder="0" applyAlignment="0" applyProtection="0"/>
    <xf numFmtId="0" fontId="14" fillId="8" borderId="0" applyNumberFormat="0" applyBorder="0" applyAlignment="0" applyProtection="0"/>
    <xf numFmtId="0" fontId="4" fillId="4" borderId="4" applyNumberFormat="0" applyFont="0" applyAlignment="0" applyProtection="0"/>
    <xf numFmtId="0" fontId="15" fillId="2"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5" fillId="0" borderId="9" applyNumberFormat="0" applyFill="0" applyAlignment="0" applyProtection="0"/>
  </cellStyleXfs>
  <cellXfs count="88">
    <xf numFmtId="0" fontId="0" fillId="0" borderId="0" xfId="0"/>
    <xf numFmtId="0" fontId="2" fillId="0" borderId="0" xfId="0" applyFont="1"/>
    <xf numFmtId="0" fontId="3" fillId="0" borderId="0" xfId="0" applyFont="1"/>
    <xf numFmtId="0" fontId="22" fillId="0" borderId="0" xfId="0" applyFont="1"/>
    <xf numFmtId="0" fontId="21" fillId="0" borderId="0" xfId="0" applyFont="1"/>
    <xf numFmtId="0" fontId="23" fillId="0" borderId="0" xfId="0" applyFont="1" applyAlignment="1">
      <alignment horizontal="right"/>
    </xf>
    <xf numFmtId="0" fontId="25" fillId="0" borderId="0" xfId="0" applyFont="1"/>
    <xf numFmtId="0" fontId="27" fillId="0" borderId="0" xfId="0" applyFont="1" applyFill="1" applyAlignment="1">
      <alignment horizontal="left"/>
    </xf>
    <xf numFmtId="0" fontId="28" fillId="0" borderId="0" xfId="0" applyFont="1"/>
    <xf numFmtId="164" fontId="28" fillId="0" borderId="0" xfId="0" applyNumberFormat="1" applyFont="1" applyFill="1" applyBorder="1" applyAlignment="1" applyProtection="1">
      <alignment horizontal="left" vertical="center"/>
    </xf>
    <xf numFmtId="0" fontId="30" fillId="0" borderId="0" xfId="0" applyFont="1"/>
    <xf numFmtId="0" fontId="31" fillId="0" borderId="0" xfId="0" applyFont="1"/>
    <xf numFmtId="0" fontId="24" fillId="18" borderId="10" xfId="0" applyFont="1" applyFill="1" applyBorder="1" applyAlignment="1">
      <alignment horizontal="center" vertical="center"/>
    </xf>
    <xf numFmtId="0" fontId="24" fillId="18" borderId="12" xfId="0" applyFont="1" applyFill="1" applyBorder="1"/>
    <xf numFmtId="0" fontId="24" fillId="18" borderId="10" xfId="0" applyFont="1" applyFill="1" applyBorder="1"/>
    <xf numFmtId="0" fontId="24" fillId="18" borderId="0" xfId="0" applyFont="1" applyFill="1" applyBorder="1"/>
    <xf numFmtId="166" fontId="29" fillId="18" borderId="0" xfId="0" applyNumberFormat="1" applyFont="1" applyFill="1" applyBorder="1" applyAlignment="1">
      <alignment vertical="center"/>
    </xf>
    <xf numFmtId="165" fontId="29" fillId="18" borderId="0" xfId="0" applyNumberFormat="1" applyFont="1" applyFill="1" applyBorder="1" applyAlignment="1">
      <alignment vertical="center"/>
    </xf>
    <xf numFmtId="168" fontId="29" fillId="18" borderId="0" xfId="0" applyNumberFormat="1" applyFont="1" applyFill="1" applyBorder="1" applyAlignment="1">
      <alignment vertical="center"/>
    </xf>
    <xf numFmtId="0" fontId="29" fillId="18" borderId="0" xfId="0" applyFont="1" applyFill="1" applyBorder="1" applyAlignment="1"/>
    <xf numFmtId="0" fontId="29" fillId="18" borderId="0" xfId="0" applyFont="1" applyFill="1" applyBorder="1"/>
    <xf numFmtId="166" fontId="28" fillId="18" borderId="0" xfId="0" applyNumberFormat="1" applyFont="1" applyFill="1" applyBorder="1" applyAlignment="1">
      <alignment vertical="center"/>
    </xf>
    <xf numFmtId="165" fontId="28" fillId="18" borderId="0" xfId="0" applyNumberFormat="1" applyFont="1" applyFill="1" applyBorder="1" applyAlignment="1">
      <alignment vertical="center"/>
    </xf>
    <xf numFmtId="168" fontId="28" fillId="18" borderId="0" xfId="0" applyNumberFormat="1" applyFont="1" applyFill="1" applyBorder="1" applyAlignment="1">
      <alignment vertical="center"/>
    </xf>
    <xf numFmtId="165" fontId="28" fillId="18" borderId="0" xfId="0" applyNumberFormat="1" applyFont="1" applyFill="1" applyBorder="1" applyAlignment="1">
      <alignment horizontal="right" vertical="center"/>
    </xf>
    <xf numFmtId="0" fontId="22" fillId="19" borderId="23" xfId="0" applyFont="1" applyFill="1" applyBorder="1"/>
    <xf numFmtId="0" fontId="22" fillId="19" borderId="24" xfId="0" applyFont="1" applyFill="1" applyBorder="1"/>
    <xf numFmtId="0" fontId="26" fillId="0" borderId="0" xfId="0" applyFont="1" applyAlignment="1">
      <alignment horizontal="right"/>
    </xf>
    <xf numFmtId="0" fontId="28" fillId="0" borderId="0" xfId="0" applyFont="1" applyAlignment="1">
      <alignment vertical="center"/>
    </xf>
    <xf numFmtId="0" fontId="34" fillId="0" borderId="0" xfId="0" applyFont="1" applyAlignment="1">
      <alignment horizontal="left" readingOrder="1"/>
    </xf>
    <xf numFmtId="0" fontId="35" fillId="0" borderId="0" xfId="0" applyFont="1"/>
    <xf numFmtId="164" fontId="33" fillId="18" borderId="10" xfId="0" applyNumberFormat="1" applyFont="1" applyFill="1" applyBorder="1" applyAlignment="1" applyProtection="1">
      <alignment vertical="center"/>
    </xf>
    <xf numFmtId="0" fontId="36" fillId="0" borderId="0" xfId="0" applyFont="1"/>
    <xf numFmtId="164" fontId="32" fillId="18" borderId="10" xfId="0" applyNumberFormat="1" applyFont="1" applyFill="1" applyBorder="1" applyAlignment="1" applyProtection="1">
      <alignment vertical="center"/>
    </xf>
    <xf numFmtId="0" fontId="32" fillId="0" borderId="0" xfId="0" applyFont="1" applyAlignment="1">
      <alignment wrapText="1"/>
    </xf>
    <xf numFmtId="166" fontId="37" fillId="19" borderId="24" xfId="0" applyNumberFormat="1" applyFont="1" applyFill="1" applyBorder="1" applyAlignment="1">
      <alignment horizontal="right" vertical="center"/>
    </xf>
    <xf numFmtId="165" fontId="37" fillId="19" borderId="24" xfId="0" applyNumberFormat="1" applyFont="1" applyFill="1" applyBorder="1" applyAlignment="1">
      <alignment horizontal="right" vertical="center"/>
    </xf>
    <xf numFmtId="0" fontId="37" fillId="19" borderId="24" xfId="0" applyFont="1" applyFill="1" applyBorder="1" applyAlignment="1">
      <alignment horizontal="right"/>
    </xf>
    <xf numFmtId="166" fontId="38" fillId="19" borderId="24" xfId="0" applyNumberFormat="1" applyFont="1" applyFill="1" applyBorder="1" applyAlignment="1">
      <alignment horizontal="right" vertical="center"/>
    </xf>
    <xf numFmtId="164" fontId="32" fillId="18" borderId="25" xfId="0" applyNumberFormat="1" applyFont="1" applyFill="1" applyBorder="1" applyAlignment="1" applyProtection="1">
      <alignment vertical="center"/>
    </xf>
    <xf numFmtId="166" fontId="28" fillId="18" borderId="26" xfId="0" applyNumberFormat="1" applyFont="1" applyFill="1" applyBorder="1" applyAlignment="1">
      <alignment vertical="center"/>
    </xf>
    <xf numFmtId="165" fontId="28" fillId="18" borderId="26" xfId="0" applyNumberFormat="1" applyFont="1" applyFill="1" applyBorder="1" applyAlignment="1">
      <alignment vertical="center"/>
    </xf>
    <xf numFmtId="168" fontId="28" fillId="18" borderId="26" xfId="0" applyNumberFormat="1" applyFont="1" applyFill="1" applyBorder="1" applyAlignment="1">
      <alignment vertical="center"/>
    </xf>
    <xf numFmtId="166" fontId="38" fillId="19" borderId="27" xfId="0" applyNumberFormat="1" applyFont="1" applyFill="1" applyBorder="1" applyAlignment="1">
      <alignment horizontal="right" vertical="center"/>
    </xf>
    <xf numFmtId="164" fontId="28" fillId="18" borderId="21" xfId="0" quotePrefix="1" applyNumberFormat="1" applyFont="1" applyFill="1" applyBorder="1" applyAlignment="1" applyProtection="1">
      <alignment horizontal="center" vertical="center"/>
    </xf>
    <xf numFmtId="164" fontId="28" fillId="18" borderId="22" xfId="0" quotePrefix="1" applyNumberFormat="1" applyFont="1" applyFill="1" applyBorder="1" applyAlignment="1" applyProtection="1">
      <alignment horizontal="center" vertical="center"/>
    </xf>
    <xf numFmtId="164" fontId="28" fillId="18" borderId="20" xfId="0" quotePrefix="1" applyNumberFormat="1" applyFont="1" applyFill="1" applyBorder="1" applyAlignment="1" applyProtection="1">
      <alignment horizontal="center" vertical="center"/>
    </xf>
    <xf numFmtId="164" fontId="28" fillId="18" borderId="11" xfId="0" quotePrefix="1" applyNumberFormat="1" applyFont="1" applyFill="1" applyBorder="1" applyAlignment="1" applyProtection="1">
      <alignment horizontal="center" vertical="center" wrapText="1"/>
    </xf>
    <xf numFmtId="164" fontId="28" fillId="18" borderId="13" xfId="0" quotePrefix="1" applyNumberFormat="1" applyFont="1" applyFill="1" applyBorder="1" applyAlignment="1" applyProtection="1">
      <alignment horizontal="center" vertical="center" wrapText="1"/>
    </xf>
    <xf numFmtId="164" fontId="28" fillId="18" borderId="14" xfId="0" quotePrefix="1" applyNumberFormat="1" applyFont="1" applyFill="1" applyBorder="1" applyAlignment="1" applyProtection="1">
      <alignment horizontal="center" vertical="center" wrapText="1"/>
    </xf>
    <xf numFmtId="164" fontId="28" fillId="18" borderId="15" xfId="0" quotePrefix="1" applyNumberFormat="1" applyFont="1" applyFill="1" applyBorder="1" applyAlignment="1" applyProtection="1">
      <alignment horizontal="center" vertical="center" wrapText="1"/>
    </xf>
    <xf numFmtId="164" fontId="28" fillId="18" borderId="17" xfId="0" quotePrefix="1" applyNumberFormat="1" applyFont="1" applyFill="1" applyBorder="1" applyAlignment="1" applyProtection="1">
      <alignment horizontal="center" vertical="center" wrapText="1"/>
    </xf>
    <xf numFmtId="164" fontId="28" fillId="18" borderId="18" xfId="0" quotePrefix="1" applyNumberFormat="1" applyFont="1" applyFill="1" applyBorder="1" applyAlignment="1" applyProtection="1">
      <alignment horizontal="center" vertical="center" wrapText="1"/>
    </xf>
    <xf numFmtId="164" fontId="28" fillId="18" borderId="19" xfId="0" quotePrefix="1" applyNumberFormat="1" applyFont="1" applyFill="1" applyBorder="1" applyAlignment="1" applyProtection="1">
      <alignment horizontal="center" vertical="center" wrapText="1"/>
    </xf>
    <xf numFmtId="164" fontId="28" fillId="18" borderId="10" xfId="0" quotePrefix="1" applyNumberFormat="1" applyFont="1" applyFill="1" applyBorder="1" applyAlignment="1" applyProtection="1">
      <alignment horizontal="center" vertical="center" wrapText="1"/>
    </xf>
    <xf numFmtId="164" fontId="28" fillId="18" borderId="16" xfId="0" quotePrefix="1" applyNumberFormat="1" applyFont="1" applyFill="1" applyBorder="1" applyAlignment="1" applyProtection="1">
      <alignment horizontal="center" vertical="center" wrapText="1"/>
    </xf>
    <xf numFmtId="164" fontId="28" fillId="18" borderId="19" xfId="0" applyNumberFormat="1" applyFont="1" applyFill="1" applyBorder="1" applyAlignment="1" applyProtection="1">
      <alignment horizontal="center" vertical="center" wrapText="1"/>
    </xf>
    <xf numFmtId="164" fontId="28" fillId="18" borderId="10" xfId="0" applyNumberFormat="1" applyFont="1" applyFill="1" applyBorder="1" applyAlignment="1" applyProtection="1">
      <alignment horizontal="center" vertical="center" wrapText="1"/>
    </xf>
    <xf numFmtId="164" fontId="28" fillId="18" borderId="16" xfId="0" applyNumberFormat="1" applyFont="1" applyFill="1" applyBorder="1" applyAlignment="1" applyProtection="1">
      <alignment horizontal="center" vertical="center" wrapText="1"/>
    </xf>
    <xf numFmtId="0" fontId="26" fillId="18" borderId="19" xfId="0" applyFont="1" applyFill="1" applyBorder="1" applyAlignment="1">
      <alignment horizontal="center" vertical="center" wrapText="1"/>
    </xf>
    <xf numFmtId="0" fontId="26" fillId="18" borderId="10" xfId="0" applyFont="1" applyFill="1" applyBorder="1" applyAlignment="1">
      <alignment horizontal="center" vertical="center" wrapText="1"/>
    </xf>
    <xf numFmtId="0" fontId="26" fillId="18" borderId="16" xfId="0" applyFont="1" applyFill="1" applyBorder="1" applyAlignment="1">
      <alignment horizontal="center" vertical="center" wrapText="1"/>
    </xf>
    <xf numFmtId="164" fontId="26" fillId="18" borderId="19" xfId="0" quotePrefix="1" applyNumberFormat="1" applyFont="1" applyFill="1" applyBorder="1" applyAlignment="1" applyProtection="1">
      <alignment horizontal="center" vertical="center" wrapText="1"/>
    </xf>
    <xf numFmtId="164" fontId="26" fillId="18" borderId="10" xfId="0" quotePrefix="1" applyNumberFormat="1" applyFont="1" applyFill="1" applyBorder="1" applyAlignment="1" applyProtection="1">
      <alignment horizontal="center" vertical="center" wrapText="1"/>
    </xf>
    <xf numFmtId="164" fontId="26" fillId="18" borderId="16" xfId="0" quotePrefix="1" applyNumberFormat="1" applyFont="1" applyFill="1" applyBorder="1" applyAlignment="1" applyProtection="1">
      <alignment horizontal="center" vertical="center" wrapText="1"/>
    </xf>
    <xf numFmtId="164" fontId="26" fillId="18" borderId="19" xfId="0" applyNumberFormat="1" applyFont="1" applyFill="1" applyBorder="1" applyAlignment="1" applyProtection="1">
      <alignment horizontal="center" vertical="center" wrapText="1"/>
    </xf>
    <xf numFmtId="164" fontId="26" fillId="18" borderId="10" xfId="0" applyNumberFormat="1" applyFont="1" applyFill="1" applyBorder="1" applyAlignment="1" applyProtection="1">
      <alignment horizontal="center" vertical="center" wrapText="1"/>
    </xf>
    <xf numFmtId="164" fontId="26" fillId="18" borderId="16" xfId="0" applyNumberFormat="1" applyFont="1" applyFill="1" applyBorder="1" applyAlignment="1" applyProtection="1">
      <alignment horizontal="center" vertical="center" wrapText="1"/>
    </xf>
    <xf numFmtId="164" fontId="26" fillId="18" borderId="11" xfId="0" quotePrefix="1" applyNumberFormat="1" applyFont="1" applyFill="1" applyBorder="1" applyAlignment="1" applyProtection="1">
      <alignment horizontal="center" vertical="center" wrapText="1"/>
    </xf>
    <xf numFmtId="164" fontId="26" fillId="18" borderId="13" xfId="0" quotePrefix="1" applyNumberFormat="1" applyFont="1" applyFill="1" applyBorder="1" applyAlignment="1" applyProtection="1">
      <alignment horizontal="center" vertical="center" wrapText="1"/>
    </xf>
    <xf numFmtId="164" fontId="26" fillId="18" borderId="14" xfId="0" quotePrefix="1" applyNumberFormat="1" applyFont="1" applyFill="1" applyBorder="1" applyAlignment="1" applyProtection="1">
      <alignment horizontal="center" vertical="center" wrapText="1"/>
    </xf>
    <xf numFmtId="164" fontId="26" fillId="18" borderId="15" xfId="0" quotePrefix="1" applyNumberFormat="1" applyFont="1" applyFill="1" applyBorder="1" applyAlignment="1" applyProtection="1">
      <alignment horizontal="center" vertical="center" wrapText="1"/>
    </xf>
    <xf numFmtId="164" fontId="26" fillId="18" borderId="17" xfId="0" quotePrefix="1" applyNumberFormat="1" applyFont="1" applyFill="1" applyBorder="1" applyAlignment="1" applyProtection="1">
      <alignment horizontal="center" vertical="center" wrapText="1"/>
    </xf>
    <xf numFmtId="164" fontId="26" fillId="18" borderId="18" xfId="0" quotePrefix="1" applyNumberFormat="1" applyFont="1" applyFill="1" applyBorder="1" applyAlignment="1" applyProtection="1">
      <alignment horizontal="center" vertical="center" wrapText="1"/>
    </xf>
    <xf numFmtId="164" fontId="26" fillId="18" borderId="21" xfId="0" quotePrefix="1" applyNumberFormat="1" applyFont="1" applyFill="1" applyBorder="1" applyAlignment="1" applyProtection="1">
      <alignment horizontal="center" vertical="center"/>
    </xf>
    <xf numFmtId="164" fontId="26" fillId="18" borderId="22" xfId="0" quotePrefix="1" applyNumberFormat="1" applyFont="1" applyFill="1" applyBorder="1" applyAlignment="1" applyProtection="1">
      <alignment horizontal="center" vertical="center"/>
    </xf>
    <xf numFmtId="164" fontId="26" fillId="18" borderId="20" xfId="0" quotePrefix="1" applyNumberFormat="1" applyFont="1" applyFill="1" applyBorder="1" applyAlignment="1" applyProtection="1">
      <alignment horizontal="center" vertical="center"/>
    </xf>
    <xf numFmtId="169" fontId="37" fillId="19" borderId="24" xfId="0" applyNumberFormat="1" applyFont="1" applyFill="1" applyBorder="1" applyAlignment="1">
      <alignment horizontal="right" vertical="center"/>
    </xf>
    <xf numFmtId="170" fontId="37" fillId="19" borderId="24" xfId="0" applyNumberFormat="1" applyFont="1" applyFill="1" applyBorder="1" applyAlignment="1">
      <alignment horizontal="right" vertical="center"/>
    </xf>
    <xf numFmtId="170" fontId="38" fillId="19" borderId="24" xfId="0" applyNumberFormat="1" applyFont="1" applyFill="1" applyBorder="1" applyAlignment="1">
      <alignment horizontal="right" vertical="center"/>
    </xf>
    <xf numFmtId="170" fontId="38" fillId="19" borderId="27" xfId="0" applyNumberFormat="1" applyFont="1" applyFill="1" applyBorder="1" applyAlignment="1">
      <alignment horizontal="right" vertical="center"/>
    </xf>
    <xf numFmtId="172" fontId="38" fillId="19" borderId="24" xfId="0" applyNumberFormat="1" applyFont="1" applyFill="1" applyBorder="1" applyAlignment="1">
      <alignment horizontal="right" vertical="center"/>
    </xf>
    <xf numFmtId="172" fontId="38" fillId="19" borderId="27" xfId="0" applyNumberFormat="1" applyFont="1" applyFill="1" applyBorder="1" applyAlignment="1">
      <alignment horizontal="right" vertical="center"/>
    </xf>
    <xf numFmtId="172" fontId="38" fillId="19" borderId="24" xfId="0" applyNumberFormat="1" applyFont="1" applyFill="1" applyBorder="1" applyAlignment="1">
      <alignment horizontal="left" vertical="center" indent="1"/>
    </xf>
    <xf numFmtId="174" fontId="38" fillId="19" borderId="24" xfId="0" applyNumberFormat="1" applyFont="1" applyFill="1" applyBorder="1" applyAlignment="1">
      <alignment horizontal="right" vertical="center"/>
    </xf>
    <xf numFmtId="174" fontId="37" fillId="19" borderId="24" xfId="0" applyNumberFormat="1" applyFont="1" applyFill="1" applyBorder="1" applyAlignment="1">
      <alignment horizontal="right"/>
    </xf>
    <xf numFmtId="174" fontId="38" fillId="19" borderId="27" xfId="0" applyNumberFormat="1" applyFont="1" applyFill="1" applyBorder="1" applyAlignment="1">
      <alignment horizontal="right" vertical="center"/>
    </xf>
    <xf numFmtId="176" fontId="37" fillId="19" borderId="24" xfId="0" applyNumberFormat="1" applyFont="1" applyFill="1" applyBorder="1" applyAlignment="1">
      <alignment horizontal="right" vertical="center"/>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1" xfId="39" builtinId="16"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66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266700</xdr:colOff>
      <xdr:row>28</xdr:row>
      <xdr:rowOff>0</xdr:rowOff>
    </xdr:from>
    <xdr:to>
      <xdr:col>2</xdr:col>
      <xdr:colOff>0</xdr:colOff>
      <xdr:row>28</xdr:row>
      <xdr:rowOff>0</xdr:rowOff>
    </xdr:to>
    <xdr:sp macro="" textlink="">
      <xdr:nvSpPr>
        <xdr:cNvPr id="104449" name="Text Box 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0" name="Text Box 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1" name="Text Box 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2" name="Text Box 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3" name="Text Box 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4" name="Text Box 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5" name="Text Box 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6" name="Text Box 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7" name="Text Box 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8" name="Text Box 1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0" name="Text Box 2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1" name="Text Box 2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2" name="Text Box 2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3" name="Text Box 2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4" name="Text Box 2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5" name="Text Box 2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6" name="Text Box 2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7" name="Text Box 2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8" name="Text Box 3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9" name="Text Box 3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3"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17</xdr:col>
      <xdr:colOff>273050</xdr:colOff>
      <xdr:row>5</xdr:row>
      <xdr:rowOff>15875</xdr:rowOff>
    </xdr:from>
    <xdr:to>
      <xdr:col>18</xdr:col>
      <xdr:colOff>31750</xdr:colOff>
      <xdr:row>6</xdr:row>
      <xdr:rowOff>19050</xdr:rowOff>
    </xdr:to>
    <xdr:sp macro="" textlink="">
      <xdr:nvSpPr>
        <xdr:cNvPr id="34" name="Texto 5"/>
        <xdr:cNvSpPr txBox="1">
          <a:spLocks noChangeArrowheads="1"/>
        </xdr:cNvSpPr>
      </xdr:nvSpPr>
      <xdr:spPr bwMode="auto">
        <a:xfrm>
          <a:off x="4749800" y="892175"/>
          <a:ext cx="133350" cy="1555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2/</a:t>
          </a:r>
        </a:p>
        <a:p>
          <a:pPr algn="l" rtl="0">
            <a:defRPr sz="1000"/>
          </a:pPr>
          <a:endParaRPr lang="es-MX" sz="700" b="0" i="0" u="none" strike="noStrike" baseline="0">
            <a:solidFill>
              <a:srgbClr val="000000"/>
            </a:solidFill>
            <a:latin typeface="Presidencia Fina"/>
          </a:endParaRP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5"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14</xdr:col>
      <xdr:colOff>307974</xdr:colOff>
      <xdr:row>8</xdr:row>
      <xdr:rowOff>15875</xdr:rowOff>
    </xdr:from>
    <xdr:to>
      <xdr:col>15</xdr:col>
      <xdr:colOff>6349</xdr:colOff>
      <xdr:row>9</xdr:row>
      <xdr:rowOff>44450</xdr:rowOff>
    </xdr:to>
    <xdr:sp macro="" textlink="">
      <xdr:nvSpPr>
        <xdr:cNvPr id="36" name="Texto 5"/>
        <xdr:cNvSpPr txBox="1">
          <a:spLocks noChangeArrowheads="1"/>
        </xdr:cNvSpPr>
      </xdr:nvSpPr>
      <xdr:spPr bwMode="auto">
        <a:xfrm>
          <a:off x="3667124" y="1285875"/>
          <a:ext cx="98425" cy="1174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3/</a:t>
          </a:r>
        </a:p>
        <a:p>
          <a:pPr algn="l" rtl="0">
            <a:defRPr sz="1000"/>
          </a:pPr>
          <a:endParaRPr lang="es-MX" sz="700" b="0" i="0" u="none" strike="noStrike" baseline="0">
            <a:solidFill>
              <a:srgbClr val="000000"/>
            </a:solidFill>
            <a:latin typeface="Presidencia Fina"/>
          </a:endParaRPr>
        </a:p>
      </xdr:txBody>
    </xdr:sp>
    <xdr:clientData/>
  </xdr:twoCellAnchor>
  <xdr:twoCellAnchor>
    <xdr:from>
      <xdr:col>15</xdr:col>
      <xdr:colOff>276225</xdr:colOff>
      <xdr:row>7</xdr:row>
      <xdr:rowOff>44450</xdr:rowOff>
    </xdr:from>
    <xdr:to>
      <xdr:col>16</xdr:col>
      <xdr:colOff>63500</xdr:colOff>
      <xdr:row>9</xdr:row>
      <xdr:rowOff>6350</xdr:rowOff>
    </xdr:to>
    <xdr:sp macro="" textlink="">
      <xdr:nvSpPr>
        <xdr:cNvPr id="37" name="Texto 5"/>
        <xdr:cNvSpPr txBox="1">
          <a:spLocks noChangeArrowheads="1"/>
        </xdr:cNvSpPr>
      </xdr:nvSpPr>
      <xdr:spPr bwMode="auto">
        <a:xfrm>
          <a:off x="4035425" y="1238250"/>
          <a:ext cx="168275" cy="127000"/>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700" b="0" i="0" u="none" strike="noStrike" baseline="0">
            <a:solidFill>
              <a:srgbClr val="000000"/>
            </a:solidFill>
            <a:latin typeface="Presidencia Fina"/>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38"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23</xdr:col>
      <xdr:colOff>279400</xdr:colOff>
      <xdr:row>5</xdr:row>
      <xdr:rowOff>22225</xdr:rowOff>
    </xdr:from>
    <xdr:to>
      <xdr:col>24</xdr:col>
      <xdr:colOff>19050</xdr:colOff>
      <xdr:row>6</xdr:row>
      <xdr:rowOff>25400</xdr:rowOff>
    </xdr:to>
    <xdr:sp macro="" textlink="">
      <xdr:nvSpPr>
        <xdr:cNvPr id="39" name="Texto 5"/>
        <xdr:cNvSpPr txBox="1">
          <a:spLocks noChangeArrowheads="1"/>
        </xdr:cNvSpPr>
      </xdr:nvSpPr>
      <xdr:spPr bwMode="auto">
        <a:xfrm>
          <a:off x="7086600" y="898525"/>
          <a:ext cx="120650" cy="1555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2/</a:t>
          </a:r>
        </a:p>
        <a:p>
          <a:pPr algn="l" rtl="0">
            <a:defRPr sz="1000"/>
          </a:pPr>
          <a:endParaRPr lang="es-MX" sz="700" b="0" i="0" u="none" strike="noStrike" baseline="0">
            <a:solidFill>
              <a:srgbClr val="000000"/>
            </a:solidFill>
            <a:latin typeface="Presidencia Fina"/>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40"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20</xdr:col>
      <xdr:colOff>285750</xdr:colOff>
      <xdr:row>8</xdr:row>
      <xdr:rowOff>15875</xdr:rowOff>
    </xdr:from>
    <xdr:to>
      <xdr:col>21</xdr:col>
      <xdr:colOff>88900</xdr:colOff>
      <xdr:row>9</xdr:row>
      <xdr:rowOff>44450</xdr:rowOff>
    </xdr:to>
    <xdr:sp macro="" textlink="">
      <xdr:nvSpPr>
        <xdr:cNvPr id="41" name="Texto 5"/>
        <xdr:cNvSpPr txBox="1">
          <a:spLocks noChangeArrowheads="1"/>
        </xdr:cNvSpPr>
      </xdr:nvSpPr>
      <xdr:spPr bwMode="auto">
        <a:xfrm>
          <a:off x="5949950" y="1285875"/>
          <a:ext cx="184150" cy="1174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3/</a:t>
          </a:r>
        </a:p>
        <a:p>
          <a:pPr algn="l" rtl="0">
            <a:defRPr sz="1000"/>
          </a:pPr>
          <a:endParaRPr lang="es-MX" sz="700" b="0" i="0" u="none" strike="noStrike" baseline="0">
            <a:solidFill>
              <a:srgbClr val="000000"/>
            </a:solidFill>
            <a:latin typeface="Presidencia Fina"/>
          </a:endParaRPr>
        </a:p>
      </xdr:txBody>
    </xdr:sp>
    <xdr:clientData/>
  </xdr:twoCellAnchor>
  <xdr:twoCellAnchor>
    <xdr:from>
      <xdr:col>21</xdr:col>
      <xdr:colOff>273050</xdr:colOff>
      <xdr:row>7</xdr:row>
      <xdr:rowOff>44450</xdr:rowOff>
    </xdr:from>
    <xdr:to>
      <xdr:col>22</xdr:col>
      <xdr:colOff>50800</xdr:colOff>
      <xdr:row>9</xdr:row>
      <xdr:rowOff>6350</xdr:rowOff>
    </xdr:to>
    <xdr:sp macro="" textlink="">
      <xdr:nvSpPr>
        <xdr:cNvPr id="42" name="Texto 5"/>
        <xdr:cNvSpPr txBox="1">
          <a:spLocks noChangeArrowheads="1"/>
        </xdr:cNvSpPr>
      </xdr:nvSpPr>
      <xdr:spPr bwMode="auto">
        <a:xfrm>
          <a:off x="6318250" y="1238250"/>
          <a:ext cx="158750" cy="127000"/>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700" b="0" i="0" u="none" strike="noStrike" baseline="0">
            <a:solidFill>
              <a:srgbClr val="000000"/>
            </a:solidFill>
            <a:latin typeface="Presidencia Fina"/>
          </a:endParaRPr>
        </a:p>
      </xdr:txBody>
    </xdr:sp>
    <xdr:clientData/>
  </xdr:twoCellAnchor>
  <xdr:twoCellAnchor>
    <xdr:from>
      <xdr:col>15</xdr:col>
      <xdr:colOff>98425</xdr:colOff>
      <xdr:row>1</xdr:row>
      <xdr:rowOff>25400</xdr:rowOff>
    </xdr:from>
    <xdr:to>
      <xdr:col>15</xdr:col>
      <xdr:colOff>352425</xdr:colOff>
      <xdr:row>2</xdr:row>
      <xdr:rowOff>6350</xdr:rowOff>
    </xdr:to>
    <xdr:sp macro="" textlink="">
      <xdr:nvSpPr>
        <xdr:cNvPr id="50" name="Texto 5"/>
        <xdr:cNvSpPr txBox="1">
          <a:spLocks noChangeArrowheads="1"/>
        </xdr:cNvSpPr>
      </xdr:nvSpPr>
      <xdr:spPr bwMode="auto">
        <a:xfrm>
          <a:off x="3813175" y="349250"/>
          <a:ext cx="254000" cy="209550"/>
        </a:xfrm>
        <a:prstGeom prst="rect">
          <a:avLst/>
        </a:prstGeom>
        <a:noFill/>
        <a:ln w="1">
          <a:noFill/>
          <a:miter lim="800000"/>
          <a:headEnd/>
          <a:tailEnd/>
        </a:ln>
      </xdr:spPr>
      <xdr:txBody>
        <a:bodyPr vertOverflow="clip" wrap="square" lIns="0" tIns="0" rIns="0" bIns="0" anchor="t" upright="1"/>
        <a:lstStyle/>
        <a:p>
          <a:pPr algn="l" rtl="0">
            <a:defRPr sz="1000"/>
          </a:pPr>
          <a:r>
            <a:rPr lang="es-MX" sz="800" b="1" i="0" u="none" strike="noStrike" baseline="0">
              <a:solidFill>
                <a:srgbClr val="000000"/>
              </a:solidFill>
              <a:latin typeface="Soberana Sans Light" pitchFamily="50" charset="0"/>
            </a:rPr>
            <a:t>1/</a:t>
          </a:r>
        </a:p>
        <a:p>
          <a:pPr algn="l" rtl="0">
            <a:defRPr sz="1000"/>
          </a:pPr>
          <a:endParaRPr lang="es-MX" sz="1200" b="0" i="0" u="none" strike="noStrike" baseline="0">
            <a:solidFill>
              <a:srgbClr val="000000"/>
            </a:solidFill>
            <a:latin typeface="Presidencia Base"/>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1"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11</xdr:col>
      <xdr:colOff>266700</xdr:colOff>
      <xdr:row>5</xdr:row>
      <xdr:rowOff>15875</xdr:rowOff>
    </xdr:from>
    <xdr:to>
      <xdr:col>12</xdr:col>
      <xdr:colOff>25400</xdr:colOff>
      <xdr:row>6</xdr:row>
      <xdr:rowOff>19050</xdr:rowOff>
    </xdr:to>
    <xdr:sp macro="" textlink="">
      <xdr:nvSpPr>
        <xdr:cNvPr id="52" name="Texto 5"/>
        <xdr:cNvSpPr txBox="1">
          <a:spLocks noChangeArrowheads="1"/>
        </xdr:cNvSpPr>
      </xdr:nvSpPr>
      <xdr:spPr bwMode="auto">
        <a:xfrm>
          <a:off x="2482850" y="892175"/>
          <a:ext cx="120650" cy="1555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2/</a:t>
          </a:r>
        </a:p>
        <a:p>
          <a:pPr algn="l" rtl="0">
            <a:defRPr sz="1000"/>
          </a:pPr>
          <a:endParaRPr lang="es-MX" sz="700" b="0" i="0" u="none" strike="noStrike" baseline="0">
            <a:solidFill>
              <a:srgbClr val="000000"/>
            </a:solidFill>
            <a:latin typeface="Presidencia Fina"/>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3"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8</xdr:col>
      <xdr:colOff>317499</xdr:colOff>
      <xdr:row>8</xdr:row>
      <xdr:rowOff>15875</xdr:rowOff>
    </xdr:from>
    <xdr:to>
      <xdr:col>9</xdr:col>
      <xdr:colOff>6349</xdr:colOff>
      <xdr:row>9</xdr:row>
      <xdr:rowOff>44450</xdr:rowOff>
    </xdr:to>
    <xdr:sp macro="" textlink="">
      <xdr:nvSpPr>
        <xdr:cNvPr id="54" name="Texto 5"/>
        <xdr:cNvSpPr txBox="1">
          <a:spLocks noChangeArrowheads="1"/>
        </xdr:cNvSpPr>
      </xdr:nvSpPr>
      <xdr:spPr bwMode="auto">
        <a:xfrm>
          <a:off x="1358899" y="1285875"/>
          <a:ext cx="101600" cy="1174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3/</a:t>
          </a:r>
        </a:p>
        <a:p>
          <a:pPr algn="l" rtl="0">
            <a:defRPr sz="1000"/>
          </a:pPr>
          <a:endParaRPr lang="es-MX" sz="700" b="0" i="0" u="none" strike="noStrike" baseline="0">
            <a:solidFill>
              <a:srgbClr val="000000"/>
            </a:solidFill>
            <a:latin typeface="Presidencia Fina"/>
          </a:endParaRPr>
        </a:p>
      </xdr:txBody>
    </xdr:sp>
    <xdr:clientData/>
  </xdr:twoCellAnchor>
  <xdr:twoCellAnchor>
    <xdr:from>
      <xdr:col>9</xdr:col>
      <xdr:colOff>282575</xdr:colOff>
      <xdr:row>7</xdr:row>
      <xdr:rowOff>38100</xdr:rowOff>
    </xdr:from>
    <xdr:to>
      <xdr:col>10</xdr:col>
      <xdr:colOff>69850</xdr:colOff>
      <xdr:row>9</xdr:row>
      <xdr:rowOff>0</xdr:rowOff>
    </xdr:to>
    <xdr:sp macro="" textlink="">
      <xdr:nvSpPr>
        <xdr:cNvPr id="55" name="Texto 5"/>
        <xdr:cNvSpPr txBox="1">
          <a:spLocks noChangeArrowheads="1"/>
        </xdr:cNvSpPr>
      </xdr:nvSpPr>
      <xdr:spPr bwMode="auto">
        <a:xfrm>
          <a:off x="1736725" y="1231900"/>
          <a:ext cx="168275" cy="127000"/>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700" b="0" i="0" u="none" strike="noStrike" baseline="0">
            <a:solidFill>
              <a:srgbClr val="000000"/>
            </a:solidFill>
            <a:latin typeface="Presidencia Fina"/>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5"/>
  <sheetViews>
    <sheetView showGridLines="0" tabSelected="1" zoomScale="150" workbookViewId="0">
      <selection activeCell="Y5" sqref="Y5:Z7"/>
    </sheetView>
  </sheetViews>
  <sheetFormatPr baseColWidth="10" defaultRowHeight="12.75"/>
  <cols>
    <col min="1" max="1" width="6.7109375" customWidth="1"/>
    <col min="2" max="2" width="8.85546875" customWidth="1"/>
    <col min="3" max="3" width="7.5703125" hidden="1" customWidth="1"/>
    <col min="4" max="4" width="7.85546875" hidden="1" customWidth="1"/>
    <col min="5" max="5" width="6.85546875" hidden="1" customWidth="1"/>
    <col min="6" max="6" width="6.5703125" hidden="1" customWidth="1"/>
    <col min="7" max="7" width="6.7109375" hidden="1" customWidth="1"/>
    <col min="8" max="8" width="7.140625" hidden="1" customWidth="1"/>
    <col min="9" max="9" width="6.140625" customWidth="1"/>
    <col min="10" max="11" width="5.7109375" customWidth="1"/>
    <col min="12" max="12" width="5.42578125" customWidth="1"/>
    <col min="13" max="13" width="5.7109375" customWidth="1"/>
    <col min="14" max="14" width="5.28515625" customWidth="1"/>
    <col min="15" max="15" width="6" customWidth="1"/>
    <col min="16" max="17" width="5.7109375" customWidth="1"/>
    <col min="18" max="18" width="5.5703125" customWidth="1"/>
    <col min="19" max="20" width="5.7109375" customWidth="1"/>
    <col min="21" max="21" width="6.42578125" customWidth="1"/>
    <col min="22" max="22" width="5.7109375" customWidth="1"/>
    <col min="23" max="23" width="5.85546875" customWidth="1"/>
    <col min="24" max="26" width="5.7109375" customWidth="1"/>
  </cols>
  <sheetData>
    <row r="1" spans="1:32" ht="25.5" customHeight="1"/>
    <row r="2" spans="1:32" s="2" customFormat="1" ht="18" customHeight="1">
      <c r="B2" s="7" t="s">
        <v>43</v>
      </c>
      <c r="C2" s="3"/>
      <c r="D2" s="3"/>
      <c r="E2" s="3"/>
      <c r="F2" s="3"/>
      <c r="G2" s="3"/>
      <c r="H2" s="3"/>
      <c r="I2" s="4"/>
      <c r="J2" s="4"/>
      <c r="K2" s="4"/>
      <c r="L2" s="4"/>
      <c r="M2" s="4"/>
      <c r="N2" s="5"/>
      <c r="O2" s="4"/>
      <c r="P2" s="4"/>
      <c r="Q2" s="4"/>
      <c r="R2" s="4"/>
      <c r="S2" s="4"/>
      <c r="T2" s="5"/>
      <c r="U2" s="4"/>
      <c r="V2" s="4"/>
      <c r="W2" s="29"/>
      <c r="X2" s="4"/>
      <c r="Y2" s="4"/>
      <c r="Z2" s="27" t="s">
        <v>50</v>
      </c>
      <c r="AA2" s="4"/>
      <c r="AB2" s="4"/>
      <c r="AC2" s="4"/>
      <c r="AD2" s="4"/>
      <c r="AE2" s="4"/>
      <c r="AF2" s="4"/>
    </row>
    <row r="3" spans="1:32" ht="3"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11.1" customHeight="1">
      <c r="B4" s="59" t="s">
        <v>37</v>
      </c>
      <c r="C4" s="74">
        <v>2006</v>
      </c>
      <c r="D4" s="75"/>
      <c r="E4" s="75"/>
      <c r="F4" s="75"/>
      <c r="G4" s="75"/>
      <c r="H4" s="76"/>
      <c r="I4" s="44">
        <v>2005</v>
      </c>
      <c r="J4" s="45"/>
      <c r="K4" s="45"/>
      <c r="L4" s="45"/>
      <c r="M4" s="45"/>
      <c r="N4" s="46"/>
      <c r="O4" s="44">
        <v>2006</v>
      </c>
      <c r="P4" s="45"/>
      <c r="Q4" s="45"/>
      <c r="R4" s="45"/>
      <c r="S4" s="45"/>
      <c r="T4" s="46"/>
      <c r="U4" s="44">
        <v>2007</v>
      </c>
      <c r="V4" s="45"/>
      <c r="W4" s="45"/>
      <c r="X4" s="45"/>
      <c r="Y4" s="45"/>
      <c r="Z4" s="46"/>
      <c r="AA4" s="3"/>
      <c r="AB4" s="3"/>
      <c r="AC4" s="3"/>
      <c r="AD4" s="3"/>
      <c r="AE4" s="3"/>
      <c r="AF4" s="3"/>
    </row>
    <row r="5" spans="1:32" ht="12" customHeight="1">
      <c r="B5" s="60"/>
      <c r="C5" s="68" t="s">
        <v>34</v>
      </c>
      <c r="D5" s="69"/>
      <c r="E5" s="68" t="s">
        <v>35</v>
      </c>
      <c r="F5" s="69"/>
      <c r="G5" s="68" t="s">
        <v>41</v>
      </c>
      <c r="H5" s="69"/>
      <c r="I5" s="47" t="s">
        <v>34</v>
      </c>
      <c r="J5" s="48"/>
      <c r="K5" s="47" t="s">
        <v>35</v>
      </c>
      <c r="L5" s="48"/>
      <c r="M5" s="47" t="s">
        <v>44</v>
      </c>
      <c r="N5" s="48"/>
      <c r="O5" s="47" t="s">
        <v>34</v>
      </c>
      <c r="P5" s="48"/>
      <c r="Q5" s="47" t="s">
        <v>35</v>
      </c>
      <c r="R5" s="48"/>
      <c r="S5" s="47" t="s">
        <v>44</v>
      </c>
      <c r="T5" s="48"/>
      <c r="U5" s="47" t="s">
        <v>34</v>
      </c>
      <c r="V5" s="48"/>
      <c r="W5" s="47" t="s">
        <v>35</v>
      </c>
      <c r="X5" s="48"/>
      <c r="Y5" s="47" t="s">
        <v>44</v>
      </c>
      <c r="Z5" s="48"/>
      <c r="AA5" s="3"/>
      <c r="AB5" s="3"/>
      <c r="AC5" s="3"/>
      <c r="AD5" s="3"/>
      <c r="AE5" s="3"/>
      <c r="AF5" s="3"/>
    </row>
    <row r="6" spans="1:32" ht="12" customHeight="1">
      <c r="B6" s="60"/>
      <c r="C6" s="70"/>
      <c r="D6" s="71"/>
      <c r="E6" s="70"/>
      <c r="F6" s="71"/>
      <c r="G6" s="70"/>
      <c r="H6" s="71"/>
      <c r="I6" s="49"/>
      <c r="J6" s="50"/>
      <c r="K6" s="49"/>
      <c r="L6" s="50"/>
      <c r="M6" s="49"/>
      <c r="N6" s="50"/>
      <c r="O6" s="49"/>
      <c r="P6" s="50"/>
      <c r="Q6" s="49"/>
      <c r="R6" s="50"/>
      <c r="S6" s="49"/>
      <c r="T6" s="50"/>
      <c r="U6" s="49"/>
      <c r="V6" s="50"/>
      <c r="W6" s="49"/>
      <c r="X6" s="50"/>
      <c r="Y6" s="49"/>
      <c r="Z6" s="50"/>
      <c r="AA6" s="3"/>
      <c r="AB6" s="3"/>
      <c r="AC6" s="3"/>
      <c r="AD6" s="3"/>
      <c r="AE6" s="3"/>
      <c r="AF6" s="3"/>
    </row>
    <row r="7" spans="1:32" ht="12.75" customHeight="1">
      <c r="B7" s="60"/>
      <c r="C7" s="72"/>
      <c r="D7" s="73"/>
      <c r="E7" s="72"/>
      <c r="F7" s="73"/>
      <c r="G7" s="72"/>
      <c r="H7" s="73"/>
      <c r="I7" s="51"/>
      <c r="J7" s="52"/>
      <c r="K7" s="51"/>
      <c r="L7" s="52"/>
      <c r="M7" s="51"/>
      <c r="N7" s="52"/>
      <c r="O7" s="51"/>
      <c r="P7" s="52"/>
      <c r="Q7" s="51"/>
      <c r="R7" s="52"/>
      <c r="S7" s="51"/>
      <c r="T7" s="52"/>
      <c r="U7" s="51"/>
      <c r="V7" s="52"/>
      <c r="W7" s="51"/>
      <c r="X7" s="52"/>
      <c r="Y7" s="51"/>
      <c r="Z7" s="52"/>
      <c r="AA7" s="3"/>
      <c r="AB7" s="3"/>
      <c r="AC7" s="3"/>
      <c r="AD7" s="3"/>
      <c r="AE7" s="3"/>
      <c r="AF7" s="3"/>
    </row>
    <row r="8" spans="1:32" ht="6" customHeight="1">
      <c r="B8" s="60"/>
      <c r="C8" s="62" t="s">
        <v>40</v>
      </c>
      <c r="D8" s="65" t="s">
        <v>33</v>
      </c>
      <c r="E8" s="62" t="s">
        <v>40</v>
      </c>
      <c r="F8" s="65" t="s">
        <v>33</v>
      </c>
      <c r="G8" s="62" t="s">
        <v>40</v>
      </c>
      <c r="H8" s="65" t="s">
        <v>33</v>
      </c>
      <c r="I8" s="53" t="s">
        <v>40</v>
      </c>
      <c r="J8" s="56" t="s">
        <v>33</v>
      </c>
      <c r="K8" s="53" t="s">
        <v>40</v>
      </c>
      <c r="L8" s="56" t="s">
        <v>33</v>
      </c>
      <c r="M8" s="53" t="s">
        <v>40</v>
      </c>
      <c r="N8" s="56" t="s">
        <v>33</v>
      </c>
      <c r="O8" s="53" t="s">
        <v>40</v>
      </c>
      <c r="P8" s="56" t="s">
        <v>33</v>
      </c>
      <c r="Q8" s="53" t="s">
        <v>40</v>
      </c>
      <c r="R8" s="56" t="s">
        <v>33</v>
      </c>
      <c r="S8" s="53" t="s">
        <v>40</v>
      </c>
      <c r="T8" s="56" t="s">
        <v>33</v>
      </c>
      <c r="U8" s="53" t="s">
        <v>40</v>
      </c>
      <c r="V8" s="56" t="s">
        <v>33</v>
      </c>
      <c r="W8" s="53" t="s">
        <v>40</v>
      </c>
      <c r="X8" s="56" t="s">
        <v>33</v>
      </c>
      <c r="Y8" s="53" t="s">
        <v>40</v>
      </c>
      <c r="Z8" s="56" t="s">
        <v>33</v>
      </c>
      <c r="AA8" s="3"/>
      <c r="AB8" s="3"/>
      <c r="AC8" s="3"/>
      <c r="AD8" s="3"/>
      <c r="AE8" s="3"/>
      <c r="AF8" s="3"/>
    </row>
    <row r="9" spans="1:32" ht="6.75" customHeight="1">
      <c r="B9" s="60"/>
      <c r="C9" s="63"/>
      <c r="D9" s="66"/>
      <c r="E9" s="63"/>
      <c r="F9" s="66"/>
      <c r="G9" s="63"/>
      <c r="H9" s="66"/>
      <c r="I9" s="54"/>
      <c r="J9" s="57"/>
      <c r="K9" s="54"/>
      <c r="L9" s="57"/>
      <c r="M9" s="54"/>
      <c r="N9" s="57"/>
      <c r="O9" s="54"/>
      <c r="P9" s="57"/>
      <c r="Q9" s="54"/>
      <c r="R9" s="57"/>
      <c r="S9" s="54"/>
      <c r="T9" s="57"/>
      <c r="U9" s="54"/>
      <c r="V9" s="57"/>
      <c r="W9" s="54"/>
      <c r="X9" s="57"/>
      <c r="Y9" s="54"/>
      <c r="Z9" s="57"/>
      <c r="AA9" s="3"/>
      <c r="AB9" s="3"/>
      <c r="AC9" s="3"/>
      <c r="AD9" s="3"/>
      <c r="AE9" s="3"/>
      <c r="AF9" s="3"/>
    </row>
    <row r="10" spans="1:32" ht="9" customHeight="1">
      <c r="B10" s="61"/>
      <c r="C10" s="64"/>
      <c r="D10" s="67"/>
      <c r="E10" s="64"/>
      <c r="F10" s="67"/>
      <c r="G10" s="64"/>
      <c r="H10" s="67"/>
      <c r="I10" s="55"/>
      <c r="J10" s="58"/>
      <c r="K10" s="55"/>
      <c r="L10" s="58"/>
      <c r="M10" s="55"/>
      <c r="N10" s="58"/>
      <c r="O10" s="55"/>
      <c r="P10" s="58"/>
      <c r="Q10" s="55"/>
      <c r="R10" s="58"/>
      <c r="S10" s="55"/>
      <c r="T10" s="58"/>
      <c r="U10" s="55"/>
      <c r="V10" s="58"/>
      <c r="W10" s="55"/>
      <c r="X10" s="58"/>
      <c r="Y10" s="55"/>
      <c r="Z10" s="58"/>
      <c r="AA10" s="3"/>
      <c r="AB10" s="3"/>
      <c r="AC10" s="3"/>
      <c r="AD10" s="3"/>
      <c r="AE10" s="3"/>
      <c r="AF10" s="3"/>
    </row>
    <row r="11" spans="1:32" ht="2.1" customHeight="1">
      <c r="B11" s="12"/>
      <c r="C11" s="13"/>
      <c r="D11" s="13"/>
      <c r="E11" s="13"/>
      <c r="F11" s="13"/>
      <c r="G11" s="13"/>
      <c r="H11" s="13"/>
      <c r="I11" s="25"/>
      <c r="J11" s="25"/>
      <c r="K11" s="25"/>
      <c r="L11" s="25"/>
      <c r="M11" s="25"/>
      <c r="N11" s="25"/>
      <c r="O11" s="25"/>
      <c r="P11" s="25"/>
      <c r="Q11" s="25"/>
      <c r="R11" s="25"/>
      <c r="S11" s="25"/>
      <c r="T11" s="25"/>
      <c r="U11" s="25"/>
      <c r="V11" s="25"/>
      <c r="W11" s="25"/>
      <c r="X11" s="25"/>
      <c r="Y11" s="25"/>
      <c r="Z11" s="25"/>
      <c r="AA11" s="3"/>
      <c r="AB11" s="3"/>
      <c r="AC11" s="3"/>
      <c r="AD11" s="3"/>
      <c r="AE11" s="3"/>
      <c r="AF11" s="3"/>
    </row>
    <row r="12" spans="1:32" ht="0.95" customHeight="1">
      <c r="B12" s="14"/>
      <c r="C12" s="15"/>
      <c r="D12" s="15"/>
      <c r="E12" s="15"/>
      <c r="F12" s="15"/>
      <c r="G12" s="15"/>
      <c r="H12" s="15"/>
      <c r="I12" s="26"/>
      <c r="J12" s="26"/>
      <c r="K12" s="26"/>
      <c r="L12" s="26"/>
      <c r="M12" s="26"/>
      <c r="N12" s="26"/>
      <c r="O12" s="26"/>
      <c r="P12" s="26"/>
      <c r="Q12" s="26"/>
      <c r="R12" s="26"/>
      <c r="S12" s="26"/>
      <c r="T12" s="26"/>
      <c r="U12" s="26"/>
      <c r="V12" s="26"/>
      <c r="W12" s="26"/>
      <c r="X12" s="26"/>
      <c r="Y12" s="26"/>
      <c r="Z12" s="26"/>
      <c r="AA12" s="3"/>
      <c r="AB12" s="3"/>
      <c r="AC12" s="3"/>
      <c r="AD12" s="3"/>
      <c r="AE12" s="3"/>
      <c r="AF12" s="3"/>
    </row>
    <row r="13" spans="1:32" s="1" customFormat="1" ht="9.9499999999999993" customHeight="1">
      <c r="A13" s="30"/>
      <c r="B13" s="31" t="s">
        <v>0</v>
      </c>
      <c r="C13" s="16" t="e">
        <f>SUM(C15:C46)</f>
        <v>#REF!</v>
      </c>
      <c r="D13" s="16" t="e">
        <f>SUM(D15:D46)</f>
        <v>#REF!</v>
      </c>
      <c r="E13" s="16" t="e">
        <f>SUM(E15:E46)</f>
        <v>#REF!</v>
      </c>
      <c r="F13" s="17" t="e">
        <f>SUM(F15:F46)</f>
        <v>#REF!</v>
      </c>
      <c r="G13" s="18" t="e">
        <f>(E13/C13)*100</f>
        <v>#REF!</v>
      </c>
      <c r="H13" s="18" t="e">
        <f>(F13/D13)*100</f>
        <v>#REF!</v>
      </c>
      <c r="I13" s="35">
        <f>SUM(I15:I46)</f>
        <v>768877.71629999997</v>
      </c>
      <c r="J13" s="35">
        <f>SUM(J15:J46)</f>
        <v>162135.040901</v>
      </c>
      <c r="K13" s="35">
        <f>SUM(K15:K46)</f>
        <v>84065.741313999999</v>
      </c>
      <c r="L13" s="35">
        <f>SUM(L15:L46)</f>
        <v>36734.908668999997</v>
      </c>
      <c r="M13" s="87">
        <f>K13/I13*100</f>
        <v>10.933564535924113</v>
      </c>
      <c r="N13" s="35">
        <f>L13/J13*100</f>
        <v>22.656983009262266</v>
      </c>
      <c r="O13" s="35">
        <f>SUM(O15:O46)</f>
        <v>884396.60061500012</v>
      </c>
      <c r="P13" s="35">
        <f>SUM(P15:P46)</f>
        <v>186774.93905300001</v>
      </c>
      <c r="Q13" s="35">
        <f>SUM(Q15:Q46)</f>
        <v>99670.685506999987</v>
      </c>
      <c r="R13" s="35">
        <f>SUM(R15:R46)</f>
        <v>42714.338352999985</v>
      </c>
      <c r="S13" s="35">
        <f>Q13/O13*100</f>
        <v>11.269908255831156</v>
      </c>
      <c r="T13" s="35">
        <f>R13/P13*100</f>
        <v>22.869416298339249</v>
      </c>
      <c r="U13" s="77">
        <f>SUM(U15:U46)</f>
        <v>972237.06715500006</v>
      </c>
      <c r="V13" s="77">
        <f>SUM(V15:V46)</f>
        <v>198583.32874200001</v>
      </c>
      <c r="W13" s="77">
        <f>SUM(W15:W46)</f>
        <v>103405.40581</v>
      </c>
      <c r="X13" s="77">
        <f>SUM(X15:X46)</f>
        <v>47604.205986999987</v>
      </c>
      <c r="Y13" s="78">
        <f>W13/U13*100</f>
        <v>10.635822198446839</v>
      </c>
      <c r="Z13" s="78">
        <f>X13/V13*100</f>
        <v>23.971904534266063</v>
      </c>
      <c r="AA13" s="6"/>
      <c r="AB13" s="6"/>
      <c r="AC13" s="6"/>
      <c r="AD13" s="6"/>
      <c r="AE13" s="6"/>
      <c r="AF13" s="6"/>
    </row>
    <row r="14" spans="1:32" s="1" customFormat="1" ht="2.1" customHeight="1">
      <c r="A14" s="30"/>
      <c r="B14" s="31"/>
      <c r="C14" s="19"/>
      <c r="D14" s="19"/>
      <c r="E14" s="19"/>
      <c r="F14" s="19"/>
      <c r="G14" s="19"/>
      <c r="H14" s="20"/>
      <c r="I14" s="37"/>
      <c r="J14" s="38"/>
      <c r="K14" s="37"/>
      <c r="L14" s="38"/>
      <c r="M14" s="85"/>
      <c r="N14" s="38"/>
      <c r="O14" s="37"/>
      <c r="P14" s="38"/>
      <c r="Q14" s="37"/>
      <c r="R14" s="38"/>
      <c r="S14" s="37"/>
      <c r="T14" s="36"/>
      <c r="U14" s="37"/>
      <c r="V14" s="38"/>
      <c r="W14" s="37"/>
      <c r="X14" s="38"/>
      <c r="Y14" s="37"/>
      <c r="Z14" s="38"/>
      <c r="AA14" s="6"/>
      <c r="AB14" s="6"/>
      <c r="AC14" s="6"/>
      <c r="AD14" s="6"/>
      <c r="AE14" s="6"/>
      <c r="AF14" s="6"/>
    </row>
    <row r="15" spans="1:32" ht="9" customHeight="1">
      <c r="A15" s="32"/>
      <c r="B15" s="33" t="s">
        <v>1</v>
      </c>
      <c r="C15" s="21" t="e">
        <f>#REF!/1000000</f>
        <v>#REF!</v>
      </c>
      <c r="D15" s="21" t="e">
        <f>#REF!/1000000</f>
        <v>#REF!</v>
      </c>
      <c r="E15" s="21" t="e">
        <f>#REF!/1000000</f>
        <v>#REF!</v>
      </c>
      <c r="F15" s="22" t="e">
        <f>#REF!/1000000</f>
        <v>#REF!</v>
      </c>
      <c r="G15" s="23" t="e">
        <f>(E15/C15)*100</f>
        <v>#REF!</v>
      </c>
      <c r="H15" s="23" t="e">
        <f>(F15/D15)*100</f>
        <v>#REF!</v>
      </c>
      <c r="I15" s="38">
        <v>8400.4410000000007</v>
      </c>
      <c r="J15" s="38">
        <v>2105.21263</v>
      </c>
      <c r="K15" s="38">
        <v>367.22300000000001</v>
      </c>
      <c r="L15" s="38">
        <v>518.09414200000003</v>
      </c>
      <c r="M15" s="84">
        <f>K15/I15*100</f>
        <v>4.3714728786262524</v>
      </c>
      <c r="N15" s="38">
        <f>L15/J15*100</f>
        <v>24.610062404955269</v>
      </c>
      <c r="O15" s="38">
        <v>9785.9590000000007</v>
      </c>
      <c r="P15" s="38">
        <v>2354.8628250000002</v>
      </c>
      <c r="Q15" s="38">
        <v>428.084</v>
      </c>
      <c r="R15" s="38">
        <v>595.46771799999999</v>
      </c>
      <c r="S15" s="81">
        <f t="shared" ref="S15:S16" si="0">Q15/O15*100</f>
        <v>4.3744716281766554</v>
      </c>
      <c r="T15" s="81">
        <f t="shared" ref="T15:T22" si="1">R15/P15*100</f>
        <v>25.286726329802246</v>
      </c>
      <c r="U15" s="38">
        <v>11523.266127999999</v>
      </c>
      <c r="V15" s="38">
        <v>2481.4833290000001</v>
      </c>
      <c r="W15" s="38">
        <v>659.75249799999995</v>
      </c>
      <c r="X15" s="38">
        <v>655.33579699999996</v>
      </c>
      <c r="Y15" s="79">
        <f>W15/U15*100</f>
        <v>5.7253949589595035</v>
      </c>
      <c r="Z15" s="38">
        <f>X15/V15*100</f>
        <v>26.409034843852456</v>
      </c>
      <c r="AA15" s="3"/>
      <c r="AB15" s="3"/>
      <c r="AC15" s="3"/>
      <c r="AD15" s="3"/>
      <c r="AE15" s="3"/>
      <c r="AF15" s="3"/>
    </row>
    <row r="16" spans="1:32" ht="9" customHeight="1">
      <c r="A16" s="32"/>
      <c r="B16" s="33" t="s">
        <v>2</v>
      </c>
      <c r="C16" s="21" t="e">
        <f>#REF!/1000000</f>
        <v>#REF!</v>
      </c>
      <c r="D16" s="21" t="e">
        <f>#REF!/1000000</f>
        <v>#REF!</v>
      </c>
      <c r="E16" s="21" t="e">
        <f>#REF!/1000000</f>
        <v>#REF!</v>
      </c>
      <c r="F16" s="22" t="e">
        <f>#REF!/1000000</f>
        <v>#REF!</v>
      </c>
      <c r="G16" s="23" t="e">
        <f t="shared" ref="G16:H23" si="2">(E16/C16)*100</f>
        <v>#REF!</v>
      </c>
      <c r="H16" s="23" t="e">
        <f t="shared" si="2"/>
        <v>#REF!</v>
      </c>
      <c r="I16" s="38">
        <v>20764.119385000002</v>
      </c>
      <c r="J16" s="38">
        <v>5362.2731979999999</v>
      </c>
      <c r="K16" s="38">
        <v>2529.9297809999998</v>
      </c>
      <c r="L16" s="38">
        <v>2070.5987089999999</v>
      </c>
      <c r="M16" s="84">
        <f t="shared" ref="M16:M46" si="3">K16/I16*100</f>
        <v>12.184141952235263</v>
      </c>
      <c r="N16" s="38">
        <f t="shared" ref="N16:N22" si="4">L16/J16*100</f>
        <v>38.614196489882012</v>
      </c>
      <c r="O16" s="38">
        <v>23322.359783</v>
      </c>
      <c r="P16" s="38">
        <v>6095.5872369999997</v>
      </c>
      <c r="Q16" s="38">
        <v>2759.1173600000002</v>
      </c>
      <c r="R16" s="38">
        <v>2306.6596730000001</v>
      </c>
      <c r="S16" s="81">
        <f t="shared" si="0"/>
        <v>11.830352441484759</v>
      </c>
      <c r="T16" s="81">
        <f t="shared" si="1"/>
        <v>37.841467660386471</v>
      </c>
      <c r="U16" s="38">
        <v>24804.389362000002</v>
      </c>
      <c r="V16" s="38">
        <v>6634.1064919999999</v>
      </c>
      <c r="W16" s="38">
        <v>3089.2143059999999</v>
      </c>
      <c r="X16" s="38">
        <v>2806.1836830000002</v>
      </c>
      <c r="Y16" s="79">
        <f t="shared" ref="Y16:Z45" si="5">W16/U16*100</f>
        <v>12.454305005922201</v>
      </c>
      <c r="Z16" s="38">
        <f t="shared" si="5"/>
        <v>42.299346360869365</v>
      </c>
      <c r="AA16" s="3"/>
      <c r="AB16" s="3"/>
      <c r="AC16" s="3"/>
      <c r="AD16" s="3"/>
      <c r="AE16" s="3"/>
      <c r="AF16" s="3"/>
    </row>
    <row r="17" spans="1:32" ht="9" customHeight="1">
      <c r="A17" s="32"/>
      <c r="B17" s="33" t="s">
        <v>3</v>
      </c>
      <c r="C17" s="21" t="e">
        <f>#REF!/1000000</f>
        <v>#REF!</v>
      </c>
      <c r="D17" s="21" t="e">
        <f>#REF!/1000000</f>
        <v>#REF!</v>
      </c>
      <c r="E17" s="21" t="e">
        <f>#REF!/1000000</f>
        <v>#REF!</v>
      </c>
      <c r="F17" s="22" t="e">
        <f>#REF!/1000000</f>
        <v>#REF!</v>
      </c>
      <c r="G17" s="23" t="e">
        <f t="shared" si="2"/>
        <v>#REF!</v>
      </c>
      <c r="H17" s="23" t="e">
        <f t="shared" si="2"/>
        <v>#REF!</v>
      </c>
      <c r="I17" s="38">
        <v>5720.8976489999995</v>
      </c>
      <c r="J17" s="38">
        <v>1621.0445749999999</v>
      </c>
      <c r="K17" s="38">
        <v>392.24036999999998</v>
      </c>
      <c r="L17" s="38">
        <v>804.18606899999997</v>
      </c>
      <c r="M17" s="84">
        <f t="shared" si="3"/>
        <v>6.8562731596598789</v>
      </c>
      <c r="N17" s="38">
        <f t="shared" si="4"/>
        <v>49.609127435622803</v>
      </c>
      <c r="O17" s="38">
        <v>6377.2013319999996</v>
      </c>
      <c r="P17" s="38">
        <v>2071.2196690000001</v>
      </c>
      <c r="Q17" s="38">
        <v>591.42021799999998</v>
      </c>
      <c r="R17" s="38">
        <v>1084.3151029999999</v>
      </c>
      <c r="S17" s="81" t="s">
        <v>61</v>
      </c>
      <c r="T17" s="81">
        <f t="shared" si="1"/>
        <v>52.351525974235038</v>
      </c>
      <c r="U17" s="38">
        <v>8011.5748869999998</v>
      </c>
      <c r="V17" s="38">
        <v>2740.8554290000002</v>
      </c>
      <c r="W17" s="38">
        <v>689.76732800000002</v>
      </c>
      <c r="X17" s="38">
        <v>1516.47748</v>
      </c>
      <c r="Y17" s="79">
        <f t="shared" si="5"/>
        <v>8.609634656467513</v>
      </c>
      <c r="Z17" s="38">
        <f t="shared" si="5"/>
        <v>55.328619815357648</v>
      </c>
      <c r="AA17" s="3"/>
      <c r="AB17" s="3"/>
      <c r="AC17" s="3"/>
      <c r="AD17" s="3"/>
      <c r="AE17" s="3"/>
      <c r="AF17" s="3"/>
    </row>
    <row r="18" spans="1:32" ht="9" customHeight="1">
      <c r="A18" s="32"/>
      <c r="B18" s="33" t="s">
        <v>4</v>
      </c>
      <c r="C18" s="21" t="e">
        <f>#REF!/1000000</f>
        <v>#REF!</v>
      </c>
      <c r="D18" s="21" t="e">
        <f>#REF!/1000000</f>
        <v>#REF!</v>
      </c>
      <c r="E18" s="21" t="e">
        <f>#REF!/1000000</f>
        <v>#REF!</v>
      </c>
      <c r="F18" s="22" t="e">
        <f>#REF!/1000000</f>
        <v>#REF!</v>
      </c>
      <c r="G18" s="23" t="e">
        <f t="shared" si="2"/>
        <v>#REF!</v>
      </c>
      <c r="H18" s="23" t="e">
        <f t="shared" si="2"/>
        <v>#REF!</v>
      </c>
      <c r="I18" s="38">
        <v>9414.350891</v>
      </c>
      <c r="J18" s="38">
        <v>2071.1760100000001</v>
      </c>
      <c r="K18" s="38">
        <v>596.61112200000002</v>
      </c>
      <c r="L18" s="38">
        <v>215.62463600000001</v>
      </c>
      <c r="M18" s="84">
        <f t="shared" si="3"/>
        <v>6.3372518074544333</v>
      </c>
      <c r="N18" s="38">
        <f t="shared" si="4"/>
        <v>10.410734527578851</v>
      </c>
      <c r="O18" s="38">
        <v>10366.375</v>
      </c>
      <c r="P18" s="38">
        <v>2399.8954469999999</v>
      </c>
      <c r="Q18" s="38">
        <v>870.87800000000004</v>
      </c>
      <c r="R18" s="38">
        <v>274.20165500000002</v>
      </c>
      <c r="S18" s="81" t="s">
        <v>61</v>
      </c>
      <c r="T18" s="81">
        <f t="shared" si="1"/>
        <v>11.425566698864612</v>
      </c>
      <c r="U18" s="38">
        <v>11725.221</v>
      </c>
      <c r="V18" s="38">
        <v>2536.6412570000002</v>
      </c>
      <c r="W18" s="38">
        <v>1107.4690000000001</v>
      </c>
      <c r="X18" s="38">
        <v>257.31983500000001</v>
      </c>
      <c r="Y18" s="79">
        <f t="shared" si="5"/>
        <v>9.44518657686708</v>
      </c>
      <c r="Z18" s="38">
        <f t="shared" si="5"/>
        <v>10.144116133486037</v>
      </c>
      <c r="AA18" s="3"/>
      <c r="AB18" s="3"/>
      <c r="AC18" s="3"/>
      <c r="AD18" s="3"/>
      <c r="AE18" s="3"/>
      <c r="AF18" s="3"/>
    </row>
    <row r="19" spans="1:32" ht="9" customHeight="1">
      <c r="A19" s="32"/>
      <c r="B19" s="33" t="s">
        <v>5</v>
      </c>
      <c r="C19" s="21" t="e">
        <f>#REF!/1000000</f>
        <v>#REF!</v>
      </c>
      <c r="D19" s="21" t="e">
        <f>#REF!/1000000</f>
        <v>#REF!</v>
      </c>
      <c r="E19" s="21" t="e">
        <f>#REF!/1000000</f>
        <v>#REF!</v>
      </c>
      <c r="F19" s="22" t="e">
        <f>#REF!/1000000</f>
        <v>#REF!</v>
      </c>
      <c r="G19" s="23" t="e">
        <f t="shared" si="2"/>
        <v>#REF!</v>
      </c>
      <c r="H19" s="23" t="e">
        <f t="shared" si="2"/>
        <v>#REF!</v>
      </c>
      <c r="I19" s="38">
        <v>19283.514855000001</v>
      </c>
      <c r="J19" s="38">
        <v>4001.5462539999999</v>
      </c>
      <c r="K19" s="38">
        <v>1954.2170000000001</v>
      </c>
      <c r="L19" s="38">
        <v>1221.2407700000001</v>
      </c>
      <c r="M19" s="84">
        <f t="shared" si="3"/>
        <v>10.13413277970584</v>
      </c>
      <c r="N19" s="38">
        <f t="shared" si="4"/>
        <v>30.519221632868327</v>
      </c>
      <c r="O19" s="38">
        <v>21366.710105999999</v>
      </c>
      <c r="P19" s="38">
        <v>4265.2843000000003</v>
      </c>
      <c r="Q19" s="38">
        <v>1221.578</v>
      </c>
      <c r="R19" s="38">
        <v>1294.085791</v>
      </c>
      <c r="S19" s="81" t="s">
        <v>61</v>
      </c>
      <c r="T19" s="81">
        <f t="shared" si="1"/>
        <v>30.339965638398358</v>
      </c>
      <c r="U19" s="38">
        <v>24641.907999999999</v>
      </c>
      <c r="V19" s="38">
        <v>4696.0893779999997</v>
      </c>
      <c r="W19" s="38">
        <v>2625.5377480000002</v>
      </c>
      <c r="X19" s="38">
        <v>1508.7778760000001</v>
      </c>
      <c r="Y19" s="79">
        <f t="shared" si="5"/>
        <v>10.65476645720778</v>
      </c>
      <c r="Z19" s="38">
        <f t="shared" si="5"/>
        <v>32.128389273599552</v>
      </c>
      <c r="AA19" s="3"/>
      <c r="AB19" s="3"/>
      <c r="AC19" s="3"/>
      <c r="AD19" s="3"/>
      <c r="AE19" s="3"/>
      <c r="AF19" s="3"/>
    </row>
    <row r="20" spans="1:32" ht="9" customHeight="1">
      <c r="A20" s="32"/>
      <c r="B20" s="33" t="s">
        <v>6</v>
      </c>
      <c r="C20" s="21" t="e">
        <f>#REF!/1000000</f>
        <v>#REF!</v>
      </c>
      <c r="D20" s="21" t="e">
        <f>#REF!/1000000</f>
        <v>#REF!</v>
      </c>
      <c r="E20" s="21" t="e">
        <f>#REF!/1000000</f>
        <v>#REF!</v>
      </c>
      <c r="F20" s="22" t="e">
        <f>#REF!/1000000</f>
        <v>#REF!</v>
      </c>
      <c r="G20" s="23" t="e">
        <f t="shared" si="2"/>
        <v>#REF!</v>
      </c>
      <c r="H20" s="23" t="e">
        <f t="shared" si="2"/>
        <v>#REF!</v>
      </c>
      <c r="I20" s="38">
        <v>5746.1432640000003</v>
      </c>
      <c r="J20" s="38">
        <v>1306.412609</v>
      </c>
      <c r="K20" s="38">
        <v>380.931534</v>
      </c>
      <c r="L20" s="38">
        <v>313.17390499999999</v>
      </c>
      <c r="M20" s="84">
        <f t="shared" si="3"/>
        <v>6.6293427869535275</v>
      </c>
      <c r="N20" s="38">
        <f t="shared" si="4"/>
        <v>23.972051620025354</v>
      </c>
      <c r="O20" s="38">
        <v>6552.352954</v>
      </c>
      <c r="P20" s="38">
        <v>1504.691597</v>
      </c>
      <c r="Q20" s="38">
        <v>337.05001900000002</v>
      </c>
      <c r="R20" s="38">
        <v>387.84913699999998</v>
      </c>
      <c r="S20" s="81">
        <f t="shared" ref="S20:S21" si="6">Q20/O20*100</f>
        <v>5.1439539561775574</v>
      </c>
      <c r="T20" s="81">
        <f t="shared" si="1"/>
        <v>25.775988765623442</v>
      </c>
      <c r="U20" s="38">
        <v>7106.8767909999997</v>
      </c>
      <c r="V20" s="38">
        <v>1597.276353</v>
      </c>
      <c r="W20" s="38">
        <v>737.48765500000002</v>
      </c>
      <c r="X20" s="38">
        <v>452.31987199999998</v>
      </c>
      <c r="Y20" s="79">
        <f t="shared" si="5"/>
        <v>10.377099205292808</v>
      </c>
      <c r="Z20" s="38">
        <f t="shared" si="5"/>
        <v>28.318197483513362</v>
      </c>
      <c r="AA20" s="3"/>
      <c r="AB20" s="3"/>
      <c r="AC20" s="3"/>
      <c r="AD20" s="3"/>
      <c r="AE20" s="3"/>
      <c r="AF20" s="3"/>
    </row>
    <row r="21" spans="1:32" ht="9" customHeight="1">
      <c r="A21" s="32"/>
      <c r="B21" s="33" t="s">
        <v>7</v>
      </c>
      <c r="C21" s="21" t="e">
        <f>#REF!/1000000</f>
        <v>#REF!</v>
      </c>
      <c r="D21" s="21" t="e">
        <f>#REF!/1000000</f>
        <v>#REF!</v>
      </c>
      <c r="E21" s="21" t="e">
        <f>#REF!/1000000</f>
        <v>#REF!</v>
      </c>
      <c r="F21" s="22" t="e">
        <f>#REF!/1000000</f>
        <v>#REF!</v>
      </c>
      <c r="G21" s="23" t="e">
        <f t="shared" si="2"/>
        <v>#REF!</v>
      </c>
      <c r="H21" s="23" t="e">
        <f t="shared" si="2"/>
        <v>#REF!</v>
      </c>
      <c r="I21" s="38">
        <v>34365.211646999996</v>
      </c>
      <c r="J21" s="38">
        <v>6023.7856080000001</v>
      </c>
      <c r="K21" s="38">
        <v>1791.7326780000001</v>
      </c>
      <c r="L21" s="38">
        <v>328.918566</v>
      </c>
      <c r="M21" s="84">
        <f t="shared" si="3"/>
        <v>5.2137978849212594</v>
      </c>
      <c r="N21" s="38">
        <f t="shared" si="4"/>
        <v>5.4603298889517848</v>
      </c>
      <c r="O21" s="38">
        <v>37578.466203000004</v>
      </c>
      <c r="P21" s="38">
        <v>8105.7556080000004</v>
      </c>
      <c r="Q21" s="38">
        <v>2244.4446229999999</v>
      </c>
      <c r="R21" s="38">
        <v>395.13145900000001</v>
      </c>
      <c r="S21" s="84">
        <f t="shared" si="6"/>
        <v>5.9726882169044435</v>
      </c>
      <c r="T21" s="81">
        <f t="shared" si="1"/>
        <v>4.8747023486622743</v>
      </c>
      <c r="U21" s="38">
        <v>44508.542729000001</v>
      </c>
      <c r="V21" s="38">
        <v>7623.0766560000002</v>
      </c>
      <c r="W21" s="38">
        <v>2123.324259</v>
      </c>
      <c r="X21" s="38">
        <v>389.88989700000002</v>
      </c>
      <c r="Y21" s="79">
        <f t="shared" si="5"/>
        <v>4.7705993699419098</v>
      </c>
      <c r="Z21" s="38">
        <f t="shared" si="5"/>
        <v>5.1146002407456317</v>
      </c>
      <c r="AA21" s="3"/>
      <c r="AB21" s="3"/>
      <c r="AC21" s="3"/>
      <c r="AD21" s="3"/>
      <c r="AE21" s="3"/>
      <c r="AF21" s="3"/>
    </row>
    <row r="22" spans="1:32" ht="9" customHeight="1">
      <c r="A22" s="32"/>
      <c r="B22" s="33" t="s">
        <v>8</v>
      </c>
      <c r="C22" s="21" t="e">
        <f>#REF!/1000000</f>
        <v>#REF!</v>
      </c>
      <c r="D22" s="21" t="e">
        <f>#REF!/1000000</f>
        <v>#REF!</v>
      </c>
      <c r="E22" s="21" t="e">
        <f>#REF!/1000000</f>
        <v>#REF!</v>
      </c>
      <c r="F22" s="22" t="e">
        <f>#REF!/1000000</f>
        <v>#REF!</v>
      </c>
      <c r="G22" s="23" t="e">
        <f t="shared" si="2"/>
        <v>#REF!</v>
      </c>
      <c r="H22" s="23" t="e">
        <f t="shared" si="2"/>
        <v>#REF!</v>
      </c>
      <c r="I22" s="38">
        <v>25752.698584000002</v>
      </c>
      <c r="J22" s="38">
        <v>5820.6889119999996</v>
      </c>
      <c r="K22" s="38">
        <v>4443.7327210000003</v>
      </c>
      <c r="L22" s="38">
        <v>2152.7731690000001</v>
      </c>
      <c r="M22" s="84">
        <f t="shared" si="3"/>
        <v>17.255406094648524</v>
      </c>
      <c r="N22" s="38">
        <f t="shared" si="4"/>
        <v>36.984851819890565</v>
      </c>
      <c r="O22" s="38">
        <v>29861.646737999999</v>
      </c>
      <c r="P22" s="38">
        <v>6958.9786299999996</v>
      </c>
      <c r="Q22" s="38">
        <v>4963.3213059999998</v>
      </c>
      <c r="R22" s="38">
        <v>2418.351768</v>
      </c>
      <c r="S22" s="81" t="s">
        <v>58</v>
      </c>
      <c r="T22" s="81">
        <f t="shared" si="1"/>
        <v>34.751533185840522</v>
      </c>
      <c r="U22" s="38">
        <v>29773.814132</v>
      </c>
      <c r="V22" s="38">
        <v>7046.095045</v>
      </c>
      <c r="W22" s="38">
        <v>5059.344392</v>
      </c>
      <c r="X22" s="38">
        <v>2655.424579</v>
      </c>
      <c r="Y22" s="79">
        <f t="shared" si="5"/>
        <v>16.992597487072942</v>
      </c>
      <c r="Z22" s="38">
        <f t="shared" si="5"/>
        <v>37.686471187815208</v>
      </c>
      <c r="AA22" s="3"/>
      <c r="AB22" s="3"/>
      <c r="AC22" s="3"/>
      <c r="AD22" s="3"/>
      <c r="AE22" s="3"/>
      <c r="AF22" s="3"/>
    </row>
    <row r="23" spans="1:32" ht="9" customHeight="1">
      <c r="A23" s="32"/>
      <c r="B23" s="33" t="s">
        <v>9</v>
      </c>
      <c r="C23" s="21" t="e">
        <f>#REF!/1000000</f>
        <v>#REF!</v>
      </c>
      <c r="D23" s="24" t="s">
        <v>38</v>
      </c>
      <c r="E23" s="21" t="e">
        <f>#REF!/1000000</f>
        <v>#REF!</v>
      </c>
      <c r="F23" s="24" t="s">
        <v>38</v>
      </c>
      <c r="G23" s="23" t="e">
        <f t="shared" si="2"/>
        <v>#REF!</v>
      </c>
      <c r="H23" s="24" t="s">
        <v>42</v>
      </c>
      <c r="I23" s="38">
        <v>79623.633100000006</v>
      </c>
      <c r="J23" s="38" t="s">
        <v>47</v>
      </c>
      <c r="K23" s="38">
        <v>34965.7238</v>
      </c>
      <c r="L23" s="38" t="s">
        <v>59</v>
      </c>
      <c r="M23" s="84">
        <f t="shared" si="3"/>
        <v>43.913750778096556</v>
      </c>
      <c r="N23" s="38" t="s">
        <v>60</v>
      </c>
      <c r="O23" s="38">
        <v>93509.356199999995</v>
      </c>
      <c r="P23" s="38" t="s">
        <v>47</v>
      </c>
      <c r="Q23" s="38">
        <v>36283.963199999998</v>
      </c>
      <c r="R23" s="81" t="s">
        <v>60</v>
      </c>
      <c r="S23" s="81">
        <f t="shared" ref="S23" si="7">Q23/O23*100</f>
        <v>38.802494931517877</v>
      </c>
      <c r="T23" s="83" t="s">
        <v>57</v>
      </c>
      <c r="U23" s="38">
        <v>101176.8195</v>
      </c>
      <c r="V23" s="81" t="s">
        <v>60</v>
      </c>
      <c r="W23" s="38">
        <v>37788.844400000002</v>
      </c>
      <c r="X23" s="81" t="s">
        <v>60</v>
      </c>
      <c r="Y23" s="79">
        <f t="shared" si="5"/>
        <v>37.349310431723943</v>
      </c>
      <c r="Z23" s="81" t="s">
        <v>60</v>
      </c>
      <c r="AA23" s="3"/>
      <c r="AB23" s="3"/>
      <c r="AC23" s="3"/>
      <c r="AD23" s="3"/>
      <c r="AE23" s="3"/>
      <c r="AF23" s="3"/>
    </row>
    <row r="24" spans="1:32" ht="9" customHeight="1">
      <c r="A24" s="32"/>
      <c r="B24" s="33" t="s">
        <v>10</v>
      </c>
      <c r="C24" s="21" t="e">
        <f>#REF!/1000000</f>
        <v>#REF!</v>
      </c>
      <c r="D24" s="21" t="e">
        <f>#REF!/1000000</f>
        <v>#REF!</v>
      </c>
      <c r="E24" s="21" t="e">
        <f>#REF!/1000000</f>
        <v>#REF!</v>
      </c>
      <c r="F24" s="22" t="e">
        <f>#REF!/1000000</f>
        <v>#REF!</v>
      </c>
      <c r="G24" s="23" t="e">
        <f>(E24/C24)*100</f>
        <v>#REF!</v>
      </c>
      <c r="H24" s="23" t="e">
        <f>(F24/D24)*100</f>
        <v>#REF!</v>
      </c>
      <c r="I24" s="38">
        <v>11705.771134000001</v>
      </c>
      <c r="J24" s="38">
        <v>2663.1233900000002</v>
      </c>
      <c r="K24" s="38">
        <v>544.42846699999996</v>
      </c>
      <c r="L24" s="38">
        <v>614.35825599999998</v>
      </c>
      <c r="M24" s="84">
        <f t="shared" si="3"/>
        <v>4.6509406408833689</v>
      </c>
      <c r="N24" s="38">
        <f t="shared" ref="N24:N46" si="8">L24/J24*100</f>
        <v>23.069087159344875</v>
      </c>
      <c r="O24" s="38">
        <v>13186.062131999999</v>
      </c>
      <c r="P24" s="38">
        <v>2840.1229499999999</v>
      </c>
      <c r="Q24" s="38">
        <v>887.580017</v>
      </c>
      <c r="R24" s="38">
        <v>574.18160499999999</v>
      </c>
      <c r="S24" s="81" t="s">
        <v>61</v>
      </c>
      <c r="T24" s="81">
        <f t="shared" ref="T24:T46" si="9">R24/P24*100</f>
        <v>20.216786917622702</v>
      </c>
      <c r="U24" s="38">
        <v>14557.643259</v>
      </c>
      <c r="V24" s="38">
        <v>3214.8509589999999</v>
      </c>
      <c r="W24" s="38">
        <v>871.53378499999997</v>
      </c>
      <c r="X24" s="38">
        <v>647.78499699999998</v>
      </c>
      <c r="Y24" s="79">
        <f t="shared" si="5"/>
        <v>5.9867780072244168</v>
      </c>
      <c r="Z24" s="38">
        <f t="shared" si="5"/>
        <v>20.149767602336926</v>
      </c>
      <c r="AA24" s="3"/>
      <c r="AB24" s="3"/>
      <c r="AC24" s="3"/>
      <c r="AD24" s="3"/>
      <c r="AE24" s="3"/>
      <c r="AF24" s="3"/>
    </row>
    <row r="25" spans="1:32" ht="9" customHeight="1">
      <c r="A25" s="32"/>
      <c r="B25" s="33" t="s">
        <v>11</v>
      </c>
      <c r="C25" s="21" t="e">
        <f>#REF!/1000000</f>
        <v>#REF!</v>
      </c>
      <c r="D25" s="21" t="e">
        <f>#REF!/1000000</f>
        <v>#REF!</v>
      </c>
      <c r="E25" s="21" t="e">
        <f>#REF!/1000000</f>
        <v>#REF!</v>
      </c>
      <c r="F25" s="22" t="e">
        <f>#REF!/1000000</f>
        <v>#REF!</v>
      </c>
      <c r="G25" s="23" t="e">
        <f t="shared" ref="G25:H45" si="10">(E25/C25)*100</f>
        <v>#REF!</v>
      </c>
      <c r="H25" s="23" t="e">
        <f t="shared" si="10"/>
        <v>#REF!</v>
      </c>
      <c r="I25" s="38">
        <v>28192.351756</v>
      </c>
      <c r="J25" s="38">
        <v>7153.12745</v>
      </c>
      <c r="K25" s="38">
        <v>2323.9231690000001</v>
      </c>
      <c r="L25" s="38">
        <v>1656.007777</v>
      </c>
      <c r="M25" s="84">
        <f t="shared" si="3"/>
        <v>8.2430979476744586</v>
      </c>
      <c r="N25" s="38">
        <f t="shared" si="8"/>
        <v>23.150821631173368</v>
      </c>
      <c r="O25" s="38">
        <v>30850.496023</v>
      </c>
      <c r="P25" s="38">
        <v>8240.0118540000003</v>
      </c>
      <c r="Q25" s="38">
        <v>2597.4794320000001</v>
      </c>
      <c r="R25" s="38">
        <v>2275.7255359999999</v>
      </c>
      <c r="S25" s="81" t="s">
        <v>61</v>
      </c>
      <c r="T25" s="81">
        <f t="shared" si="9"/>
        <v>27.617988618490642</v>
      </c>
      <c r="U25" s="38">
        <v>32565.800749000002</v>
      </c>
      <c r="V25" s="38">
        <v>8718.6913390000009</v>
      </c>
      <c r="W25" s="38">
        <v>2896.9714319999998</v>
      </c>
      <c r="X25" s="38">
        <v>1952.9852069999999</v>
      </c>
      <c r="Y25" s="79">
        <f t="shared" si="5"/>
        <v>8.8957475798870291</v>
      </c>
      <c r="Z25" s="38">
        <f t="shared" si="5"/>
        <v>22.399981041466706</v>
      </c>
      <c r="AA25" s="3"/>
      <c r="AB25" s="3"/>
      <c r="AC25" s="3"/>
      <c r="AD25" s="3"/>
      <c r="AE25" s="3"/>
      <c r="AF25" s="3"/>
    </row>
    <row r="26" spans="1:32" ht="9" customHeight="1">
      <c r="A26" s="32"/>
      <c r="B26" s="33" t="s">
        <v>12</v>
      </c>
      <c r="C26" s="21" t="e">
        <f>#REF!/1000000</f>
        <v>#REF!</v>
      </c>
      <c r="D26" s="21" t="e">
        <f>#REF!/1000000</f>
        <v>#REF!</v>
      </c>
      <c r="E26" s="21" t="e">
        <f>#REF!/1000000</f>
        <v>#REF!</v>
      </c>
      <c r="F26" s="22" t="e">
        <f>#REF!/1000000</f>
        <v>#REF!</v>
      </c>
      <c r="G26" s="23" t="e">
        <f t="shared" si="10"/>
        <v>#REF!</v>
      </c>
      <c r="H26" s="23" t="e">
        <f t="shared" si="10"/>
        <v>#REF!</v>
      </c>
      <c r="I26" s="38">
        <v>23672.864394</v>
      </c>
      <c r="J26" s="38">
        <v>5015.8767189999999</v>
      </c>
      <c r="K26" s="38">
        <v>740.25429999999994</v>
      </c>
      <c r="L26" s="38">
        <v>819.67257800000004</v>
      </c>
      <c r="M26" s="84">
        <f t="shared" si="3"/>
        <v>3.1270161805498318</v>
      </c>
      <c r="N26" s="38">
        <f t="shared" si="8"/>
        <v>16.341561484059277</v>
      </c>
      <c r="O26" s="38">
        <v>28539.104500000001</v>
      </c>
      <c r="P26" s="38">
        <v>5684.1402909999997</v>
      </c>
      <c r="Q26" s="38">
        <v>946.14959999999996</v>
      </c>
      <c r="R26" s="38">
        <v>937.00426600000003</v>
      </c>
      <c r="S26" s="81">
        <f t="shared" ref="S26:S30" si="11">Q26/O26*100</f>
        <v>3.3152743107268829</v>
      </c>
      <c r="T26" s="81">
        <f t="shared" si="9"/>
        <v>16.484537995721332</v>
      </c>
      <c r="U26" s="38">
        <v>28601.319248</v>
      </c>
      <c r="V26" s="38">
        <v>6401.7648529999997</v>
      </c>
      <c r="W26" s="38">
        <v>1019.245714</v>
      </c>
      <c r="X26" s="38">
        <v>1160.836595</v>
      </c>
      <c r="Y26" s="79">
        <f t="shared" si="5"/>
        <v>3.5636318211834674</v>
      </c>
      <c r="Z26" s="38">
        <f t="shared" si="5"/>
        <v>18.133071452257543</v>
      </c>
      <c r="AA26" s="3"/>
      <c r="AB26" s="3"/>
      <c r="AC26" s="3"/>
      <c r="AD26" s="3"/>
      <c r="AE26" s="3"/>
      <c r="AF26" s="3"/>
    </row>
    <row r="27" spans="1:32" ht="9" customHeight="1">
      <c r="A27" s="32"/>
      <c r="B27" s="33" t="s">
        <v>13</v>
      </c>
      <c r="C27" s="21" t="e">
        <f>#REF!/1000000</f>
        <v>#REF!</v>
      </c>
      <c r="D27" s="21" t="e">
        <f>#REF!/1000000</f>
        <v>#REF!</v>
      </c>
      <c r="E27" s="21" t="e">
        <f>#REF!/1000000</f>
        <v>#REF!</v>
      </c>
      <c r="F27" s="22" t="e">
        <f>#REF!/1000000</f>
        <v>#REF!</v>
      </c>
      <c r="G27" s="23" t="e">
        <f t="shared" si="10"/>
        <v>#REF!</v>
      </c>
      <c r="H27" s="23" t="e">
        <f t="shared" si="10"/>
        <v>#REF!</v>
      </c>
      <c r="I27" s="38">
        <v>17805.678123000002</v>
      </c>
      <c r="J27" s="38">
        <v>3018.5867170000001</v>
      </c>
      <c r="K27" s="38">
        <v>1011.9246900000001</v>
      </c>
      <c r="L27" s="38">
        <v>428.40418799999998</v>
      </c>
      <c r="M27" s="84">
        <f t="shared" si="3"/>
        <v>5.6831572659559297</v>
      </c>
      <c r="N27" s="38">
        <f t="shared" si="8"/>
        <v>14.192210731840968</v>
      </c>
      <c r="O27" s="38">
        <v>18693.730600999999</v>
      </c>
      <c r="P27" s="38">
        <v>3142.2737529999999</v>
      </c>
      <c r="Q27" s="38">
        <v>1237.746067</v>
      </c>
      <c r="R27" s="38">
        <v>510.49534999999997</v>
      </c>
      <c r="S27" s="81">
        <f t="shared" si="11"/>
        <v>6.621182755965191</v>
      </c>
      <c r="T27" s="81">
        <f t="shared" si="9"/>
        <v>16.246049521071118</v>
      </c>
      <c r="U27" s="38">
        <v>23607.309812</v>
      </c>
      <c r="V27" s="38">
        <v>4064.5172259999999</v>
      </c>
      <c r="W27" s="38">
        <v>1347.5521630000001</v>
      </c>
      <c r="X27" s="38">
        <v>622.27270899999996</v>
      </c>
      <c r="Y27" s="79">
        <f t="shared" si="5"/>
        <v>5.7081987474702274</v>
      </c>
      <c r="Z27" s="38">
        <f t="shared" si="5"/>
        <v>15.309879978350963</v>
      </c>
      <c r="AA27" s="3"/>
      <c r="AB27" s="3"/>
      <c r="AC27" s="3"/>
      <c r="AD27" s="3"/>
      <c r="AE27" s="3"/>
      <c r="AF27" s="3"/>
    </row>
    <row r="28" spans="1:32" ht="9" customHeight="1">
      <c r="A28" s="32"/>
      <c r="B28" s="33" t="s">
        <v>14</v>
      </c>
      <c r="C28" s="21" t="e">
        <f>#REF!/1000000</f>
        <v>#REF!</v>
      </c>
      <c r="D28" s="21" t="e">
        <f>#REF!/1000000</f>
        <v>#REF!</v>
      </c>
      <c r="E28" s="21" t="e">
        <f>#REF!/1000000</f>
        <v>#REF!</v>
      </c>
      <c r="F28" s="22" t="e">
        <f>#REF!/1000000</f>
        <v>#REF!</v>
      </c>
      <c r="G28" s="23" t="e">
        <f t="shared" si="10"/>
        <v>#REF!</v>
      </c>
      <c r="H28" s="23" t="e">
        <f t="shared" si="10"/>
        <v>#REF!</v>
      </c>
      <c r="I28" s="38">
        <v>43140.096384999997</v>
      </c>
      <c r="J28" s="38">
        <v>13290.657315</v>
      </c>
      <c r="K28" s="38">
        <v>3162.201736</v>
      </c>
      <c r="L28" s="38">
        <v>4533.6638300000004</v>
      </c>
      <c r="M28" s="84">
        <f t="shared" si="3"/>
        <v>7.3300757322821184</v>
      </c>
      <c r="N28" s="38">
        <f t="shared" si="8"/>
        <v>34.11165996194373</v>
      </c>
      <c r="O28" s="38">
        <v>48348.433664999997</v>
      </c>
      <c r="P28" s="38">
        <v>16712.367521</v>
      </c>
      <c r="Q28" s="38">
        <v>3608.4817640000001</v>
      </c>
      <c r="R28" s="38">
        <v>5650.8766599999999</v>
      </c>
      <c r="S28" s="81">
        <f t="shared" si="11"/>
        <v>7.4634925900654832</v>
      </c>
      <c r="T28" s="81">
        <f t="shared" si="9"/>
        <v>33.812544230488982</v>
      </c>
      <c r="U28" s="38">
        <v>50112.871737000001</v>
      </c>
      <c r="V28" s="38">
        <v>15414.639198999999</v>
      </c>
      <c r="W28" s="38">
        <v>3970.4485180000001</v>
      </c>
      <c r="X28" s="38">
        <v>5573.328622</v>
      </c>
      <c r="Y28" s="79">
        <f t="shared" si="5"/>
        <v>7.9230113549219841</v>
      </c>
      <c r="Z28" s="38">
        <f t="shared" si="5"/>
        <v>36.156075728075173</v>
      </c>
      <c r="AA28" s="3"/>
      <c r="AB28" s="3"/>
      <c r="AC28" s="3"/>
      <c r="AD28" s="3"/>
      <c r="AE28" s="3"/>
      <c r="AF28" s="3"/>
    </row>
    <row r="29" spans="1:32" ht="9" customHeight="1">
      <c r="A29" s="32"/>
      <c r="B29" s="33" t="s">
        <v>15</v>
      </c>
      <c r="C29" s="21" t="e">
        <f>#REF!/1000000</f>
        <v>#REF!</v>
      </c>
      <c r="D29" s="21" t="e">
        <f>#REF!/1000000</f>
        <v>#REF!</v>
      </c>
      <c r="E29" s="21" t="e">
        <f>#REF!/1000000</f>
        <v>#REF!</v>
      </c>
      <c r="F29" s="22" t="e">
        <f>#REF!/1000000</f>
        <v>#REF!</v>
      </c>
      <c r="G29" s="23" t="e">
        <f t="shared" si="10"/>
        <v>#REF!</v>
      </c>
      <c r="H29" s="23" t="e">
        <f t="shared" si="10"/>
        <v>#REF!</v>
      </c>
      <c r="I29" s="38">
        <v>88875.741599999994</v>
      </c>
      <c r="J29" s="38">
        <v>23048.120083999998</v>
      </c>
      <c r="K29" s="38">
        <v>5299.8383000000003</v>
      </c>
      <c r="L29" s="38">
        <v>5094.2085989999996</v>
      </c>
      <c r="M29" s="84">
        <f t="shared" si="3"/>
        <v>5.9632000865352</v>
      </c>
      <c r="N29" s="38">
        <f t="shared" si="8"/>
        <v>22.102490703944216</v>
      </c>
      <c r="O29" s="38">
        <v>104683.29979999999</v>
      </c>
      <c r="P29" s="38">
        <v>25877.259236000002</v>
      </c>
      <c r="Q29" s="38">
        <v>9296.3932000000004</v>
      </c>
      <c r="R29" s="38">
        <v>5564.6715089999998</v>
      </c>
      <c r="S29" s="81">
        <f t="shared" si="11"/>
        <v>8.8804930851062078</v>
      </c>
      <c r="T29" s="81">
        <f t="shared" si="9"/>
        <v>21.504099248882291</v>
      </c>
      <c r="U29" s="38">
        <v>116530.23540000001</v>
      </c>
      <c r="V29" s="38">
        <v>29065.430873000001</v>
      </c>
      <c r="W29" s="38">
        <v>10440.870000000001</v>
      </c>
      <c r="X29" s="38">
        <v>6403.9337990000004</v>
      </c>
      <c r="Y29" s="79">
        <f t="shared" si="5"/>
        <v>8.9597948242023389</v>
      </c>
      <c r="Z29" s="38">
        <f t="shared" si="5"/>
        <v>22.032819079757257</v>
      </c>
      <c r="AA29" s="3"/>
      <c r="AB29" s="3"/>
      <c r="AC29" s="3"/>
      <c r="AD29" s="3"/>
      <c r="AE29" s="3"/>
      <c r="AF29" s="3"/>
    </row>
    <row r="30" spans="1:32" ht="9" customHeight="1">
      <c r="A30" s="32"/>
      <c r="B30" s="33" t="s">
        <v>16</v>
      </c>
      <c r="C30" s="21" t="e">
        <f>#REF!/1000000</f>
        <v>#REF!</v>
      </c>
      <c r="D30" s="21" t="e">
        <f>#REF!/1000000</f>
        <v>#REF!</v>
      </c>
      <c r="E30" s="21" t="e">
        <f>#REF!/1000000</f>
        <v>#REF!</v>
      </c>
      <c r="F30" s="22" t="e">
        <f>#REF!/1000000</f>
        <v>#REF!</v>
      </c>
      <c r="G30" s="23" t="e">
        <f t="shared" si="10"/>
        <v>#REF!</v>
      </c>
      <c r="H30" s="23" t="e">
        <f t="shared" si="10"/>
        <v>#REF!</v>
      </c>
      <c r="I30" s="38">
        <v>27408.719937999998</v>
      </c>
      <c r="J30" s="38">
        <v>6587.8288160000002</v>
      </c>
      <c r="K30" s="38">
        <v>1164.970106</v>
      </c>
      <c r="L30" s="38">
        <v>1277.2533719999999</v>
      </c>
      <c r="M30" s="84">
        <f t="shared" si="3"/>
        <v>4.2503630546600686</v>
      </c>
      <c r="N30" s="38">
        <f t="shared" si="8"/>
        <v>19.388077736596728</v>
      </c>
      <c r="O30" s="38">
        <v>29168.469088000002</v>
      </c>
      <c r="P30" s="38">
        <v>7764.0061370000003</v>
      </c>
      <c r="Q30" s="38">
        <v>1540.173722</v>
      </c>
      <c r="R30" s="38">
        <v>1467.5596840000001</v>
      </c>
      <c r="S30" s="81">
        <f t="shared" si="11"/>
        <v>5.2802693118838802</v>
      </c>
      <c r="T30" s="81">
        <f t="shared" si="9"/>
        <v>18.902093302144952</v>
      </c>
      <c r="U30" s="38">
        <v>36700.349833</v>
      </c>
      <c r="V30" s="38">
        <v>8825.1856829999997</v>
      </c>
      <c r="W30" s="38">
        <v>2105.0838060000001</v>
      </c>
      <c r="X30" s="38">
        <v>1624.7033739999999</v>
      </c>
      <c r="Y30" s="79">
        <f t="shared" si="5"/>
        <v>5.7358685014690609</v>
      </c>
      <c r="Z30" s="38">
        <f t="shared" si="5"/>
        <v>18.40984917892067</v>
      </c>
      <c r="AA30" s="3"/>
      <c r="AB30" s="3"/>
      <c r="AC30" s="3"/>
      <c r="AD30" s="3"/>
      <c r="AE30" s="3"/>
      <c r="AF30" s="3"/>
    </row>
    <row r="31" spans="1:32" ht="9" customHeight="1">
      <c r="A31" s="32"/>
      <c r="B31" s="33" t="s">
        <v>17</v>
      </c>
      <c r="C31" s="21" t="e">
        <f>#REF!/1000000</f>
        <v>#REF!</v>
      </c>
      <c r="D31" s="21" t="e">
        <f>#REF!/1000000</f>
        <v>#REF!</v>
      </c>
      <c r="E31" s="21" t="e">
        <f>#REF!/1000000</f>
        <v>#REF!</v>
      </c>
      <c r="F31" s="22" t="e">
        <f>#REF!/1000000</f>
        <v>#REF!</v>
      </c>
      <c r="G31" s="23" t="e">
        <f t="shared" si="10"/>
        <v>#REF!</v>
      </c>
      <c r="H31" s="23" t="e">
        <f t="shared" si="10"/>
        <v>#REF!</v>
      </c>
      <c r="I31" s="38">
        <v>11723.698417</v>
      </c>
      <c r="J31" s="38">
        <v>3159.444285</v>
      </c>
      <c r="K31" s="38">
        <v>491.858</v>
      </c>
      <c r="L31" s="38">
        <v>779.484602</v>
      </c>
      <c r="M31" s="84">
        <f t="shared" si="3"/>
        <v>4.1954166893851443</v>
      </c>
      <c r="N31" s="38">
        <f t="shared" si="8"/>
        <v>24.671572963028211</v>
      </c>
      <c r="O31" s="38">
        <v>12635.460999999999</v>
      </c>
      <c r="P31" s="38">
        <v>3370.5568960000001</v>
      </c>
      <c r="Q31" s="38">
        <v>487.89299999999997</v>
      </c>
      <c r="R31" s="38">
        <v>838.72847899999999</v>
      </c>
      <c r="S31" s="81" t="s">
        <v>61</v>
      </c>
      <c r="T31" s="81">
        <f t="shared" si="9"/>
        <v>24.883973327830748</v>
      </c>
      <c r="U31" s="38">
        <v>13884.111999999999</v>
      </c>
      <c r="V31" s="38">
        <v>3781.5601139999999</v>
      </c>
      <c r="W31" s="38">
        <v>658.33900000000006</v>
      </c>
      <c r="X31" s="38">
        <v>1035.078152</v>
      </c>
      <c r="Y31" s="79">
        <f t="shared" si="5"/>
        <v>4.7416716315742775</v>
      </c>
      <c r="Z31" s="38">
        <f t="shared" si="5"/>
        <v>27.371722802130233</v>
      </c>
      <c r="AA31" s="3"/>
      <c r="AB31" s="3"/>
      <c r="AC31" s="3"/>
      <c r="AD31" s="3"/>
      <c r="AE31" s="3"/>
      <c r="AF31" s="3"/>
    </row>
    <row r="32" spans="1:32" ht="9" customHeight="1">
      <c r="A32" s="32"/>
      <c r="B32" s="33" t="s">
        <v>18</v>
      </c>
      <c r="C32" s="21" t="e">
        <f>#REF!/1000000</f>
        <v>#REF!</v>
      </c>
      <c r="D32" s="21" t="e">
        <f>#REF!/1000000</f>
        <v>#REF!</v>
      </c>
      <c r="E32" s="21" t="e">
        <f>#REF!/1000000</f>
        <v>#REF!</v>
      </c>
      <c r="F32" s="22" t="e">
        <f>#REF!/1000000</f>
        <v>#REF!</v>
      </c>
      <c r="G32" s="23" t="e">
        <f t="shared" si="10"/>
        <v>#REF!</v>
      </c>
      <c r="H32" s="23" t="e">
        <f t="shared" si="10"/>
        <v>#REF!</v>
      </c>
      <c r="I32" s="38">
        <v>8481.8786270000001</v>
      </c>
      <c r="J32" s="38">
        <v>1931.318886</v>
      </c>
      <c r="K32" s="38">
        <v>363.97474299999999</v>
      </c>
      <c r="L32" s="38">
        <v>305.97708799999998</v>
      </c>
      <c r="M32" s="84">
        <f t="shared" si="3"/>
        <v>4.2912043310944679</v>
      </c>
      <c r="N32" s="38">
        <f t="shared" si="8"/>
        <v>15.84290870958738</v>
      </c>
      <c r="O32" s="38">
        <v>9867.9327799999992</v>
      </c>
      <c r="P32" s="38">
        <v>2186.4651410000001</v>
      </c>
      <c r="Q32" s="38">
        <v>383.29184600000002</v>
      </c>
      <c r="R32" s="38">
        <v>411.769316</v>
      </c>
      <c r="S32" s="81">
        <f t="shared" ref="S32" si="12">Q32/O32*100</f>
        <v>3.8842162238563613</v>
      </c>
      <c r="T32" s="81">
        <f t="shared" si="9"/>
        <v>18.832649479683607</v>
      </c>
      <c r="U32" s="38">
        <v>10892.184154</v>
      </c>
      <c r="V32" s="38">
        <v>2556.3929039999998</v>
      </c>
      <c r="W32" s="38">
        <v>501.51347500000003</v>
      </c>
      <c r="X32" s="38">
        <v>544.29698299999995</v>
      </c>
      <c r="Y32" s="79">
        <f t="shared" si="5"/>
        <v>4.6043425993291374</v>
      </c>
      <c r="Z32" s="38">
        <f t="shared" si="5"/>
        <v>21.291601230324805</v>
      </c>
      <c r="AA32" s="3"/>
      <c r="AB32" s="3"/>
      <c r="AC32" s="3"/>
      <c r="AD32" s="3"/>
      <c r="AE32" s="3"/>
      <c r="AF32" s="3"/>
    </row>
    <row r="33" spans="1:32" ht="9" customHeight="1">
      <c r="A33" s="32"/>
      <c r="B33" s="33" t="s">
        <v>19</v>
      </c>
      <c r="C33" s="21" t="e">
        <f>#REF!/1000000</f>
        <v>#REF!</v>
      </c>
      <c r="D33" s="21" t="e">
        <f>#REF!/1000000</f>
        <v>#REF!</v>
      </c>
      <c r="E33" s="21" t="e">
        <f>#REF!/1000000</f>
        <v>#REF!</v>
      </c>
      <c r="F33" s="22" t="e">
        <f>#REF!/1000000</f>
        <v>#REF!</v>
      </c>
      <c r="G33" s="23" t="e">
        <f t="shared" si="10"/>
        <v>#REF!</v>
      </c>
      <c r="H33" s="23" t="e">
        <f t="shared" si="10"/>
        <v>#REF!</v>
      </c>
      <c r="I33" s="38">
        <v>31695.731242000002</v>
      </c>
      <c r="J33" s="38">
        <v>9475.1827759999996</v>
      </c>
      <c r="K33" s="38">
        <v>4294.8416239999997</v>
      </c>
      <c r="L33" s="38">
        <v>3247.6837249999999</v>
      </c>
      <c r="M33" s="84">
        <f t="shared" si="3"/>
        <v>13.550220978366029</v>
      </c>
      <c r="N33" s="38">
        <f t="shared" si="8"/>
        <v>34.275684192880838</v>
      </c>
      <c r="O33" s="38">
        <v>37982.033000000003</v>
      </c>
      <c r="P33" s="38">
        <v>10405.575294</v>
      </c>
      <c r="Q33" s="38">
        <v>5960.2259999999997</v>
      </c>
      <c r="R33" s="38">
        <v>3240.6100259999998</v>
      </c>
      <c r="S33" s="81" t="s">
        <v>61</v>
      </c>
      <c r="T33" s="81">
        <f t="shared" si="9"/>
        <v>31.143016454540295</v>
      </c>
      <c r="U33" s="38">
        <v>38933.703000000001</v>
      </c>
      <c r="V33" s="38">
        <v>10805.070641</v>
      </c>
      <c r="W33" s="38">
        <v>5823.0540000000001</v>
      </c>
      <c r="X33" s="38">
        <v>3637.8828800000001</v>
      </c>
      <c r="Y33" s="79">
        <f t="shared" si="5"/>
        <v>14.956332306742054</v>
      </c>
      <c r="Z33" s="38">
        <f t="shared" si="5"/>
        <v>33.668293349198478</v>
      </c>
      <c r="AA33" s="3"/>
      <c r="AB33" s="3"/>
      <c r="AC33" s="3"/>
      <c r="AD33" s="3"/>
      <c r="AE33" s="3"/>
      <c r="AF33" s="3"/>
    </row>
    <row r="34" spans="1:32" ht="9" customHeight="1">
      <c r="A34" s="32"/>
      <c r="B34" s="33" t="s">
        <v>20</v>
      </c>
      <c r="C34" s="21" t="e">
        <f>#REF!/1000000</f>
        <v>#REF!</v>
      </c>
      <c r="D34" s="21" t="e">
        <f>#REF!/1000000</f>
        <v>#REF!</v>
      </c>
      <c r="E34" s="21" t="e">
        <f>#REF!/1000000</f>
        <v>#REF!</v>
      </c>
      <c r="F34" s="22" t="e">
        <f>#REF!/1000000</f>
        <v>#REF!</v>
      </c>
      <c r="G34" s="23" t="e">
        <f t="shared" si="10"/>
        <v>#REF!</v>
      </c>
      <c r="H34" s="23" t="e">
        <f t="shared" si="10"/>
        <v>#REF!</v>
      </c>
      <c r="I34" s="38">
        <v>25974.171999999999</v>
      </c>
      <c r="J34" s="38">
        <v>2713.9191219999998</v>
      </c>
      <c r="K34" s="38">
        <v>1050.0530000000001</v>
      </c>
      <c r="L34" s="38">
        <v>313.98576300000002</v>
      </c>
      <c r="M34" s="84">
        <f t="shared" si="3"/>
        <v>4.0426813220456079</v>
      </c>
      <c r="N34" s="38">
        <f t="shared" si="8"/>
        <v>11.569459106379371</v>
      </c>
      <c r="O34" s="38">
        <v>32309.304</v>
      </c>
      <c r="P34" s="38">
        <v>2395.577436</v>
      </c>
      <c r="Q34" s="38">
        <v>1159</v>
      </c>
      <c r="R34" s="38">
        <v>267.49935799999997</v>
      </c>
      <c r="S34" s="81" t="s">
        <v>61</v>
      </c>
      <c r="T34" s="81">
        <f t="shared" si="9"/>
        <v>11.166383268605806</v>
      </c>
      <c r="U34" s="38">
        <v>37030.673000000003</v>
      </c>
      <c r="V34" s="38">
        <v>3913.2406129999999</v>
      </c>
      <c r="W34" s="38">
        <v>1226.5170000000001</v>
      </c>
      <c r="X34" s="38">
        <v>403.50979000000001</v>
      </c>
      <c r="Y34" s="79">
        <f t="shared" si="5"/>
        <v>3.3121650260042532</v>
      </c>
      <c r="Z34" s="38">
        <f t="shared" si="5"/>
        <v>10.311397378927285</v>
      </c>
      <c r="AA34" s="3"/>
      <c r="AB34" s="3"/>
      <c r="AC34" s="3"/>
      <c r="AD34" s="3"/>
      <c r="AE34" s="3"/>
      <c r="AF34" s="3"/>
    </row>
    <row r="35" spans="1:32" ht="9" customHeight="1">
      <c r="A35" s="32"/>
      <c r="B35" s="33" t="s">
        <v>21</v>
      </c>
      <c r="C35" s="21" t="e">
        <f>#REF!/1000000</f>
        <v>#REF!</v>
      </c>
      <c r="D35" s="21" t="e">
        <f>#REF!/1000000</f>
        <v>#REF!</v>
      </c>
      <c r="E35" s="21" t="e">
        <f>#REF!/1000000</f>
        <v>#REF!</v>
      </c>
      <c r="F35" s="22" t="e">
        <f>#REF!/1000000</f>
        <v>#REF!</v>
      </c>
      <c r="G35" s="23" t="e">
        <f t="shared" si="10"/>
        <v>#REF!</v>
      </c>
      <c r="H35" s="23" t="e">
        <f t="shared" si="10"/>
        <v>#REF!</v>
      </c>
      <c r="I35" s="38">
        <v>31531.9162</v>
      </c>
      <c r="J35" s="38">
        <v>6989.3314730000002</v>
      </c>
      <c r="K35" s="38">
        <v>1521.77115</v>
      </c>
      <c r="L35" s="38">
        <v>795.92621299999996</v>
      </c>
      <c r="M35" s="84">
        <f t="shared" si="3"/>
        <v>4.8261296279862629</v>
      </c>
      <c r="N35" s="38">
        <f t="shared" si="8"/>
        <v>11.387730229631934</v>
      </c>
      <c r="O35" s="38">
        <v>35634.207963000001</v>
      </c>
      <c r="P35" s="38">
        <v>9418.5838999999996</v>
      </c>
      <c r="Q35" s="38">
        <v>1874.5883630000001</v>
      </c>
      <c r="R35" s="38">
        <v>1263.787016</v>
      </c>
      <c r="S35" s="81">
        <f t="shared" ref="S35" si="13">Q35/O35*100</f>
        <v>5.2606427086759942</v>
      </c>
      <c r="T35" s="81">
        <f t="shared" si="9"/>
        <v>13.418015164678842</v>
      </c>
      <c r="U35" s="38">
        <v>44686.715430999997</v>
      </c>
      <c r="V35" s="38">
        <v>6425.1721980000002</v>
      </c>
      <c r="W35" s="38">
        <v>2086.5686810000002</v>
      </c>
      <c r="X35" s="38">
        <v>997.43558599999994</v>
      </c>
      <c r="Y35" s="79">
        <f t="shared" si="5"/>
        <v>4.6693265792198035</v>
      </c>
      <c r="Z35" s="38">
        <f t="shared" si="5"/>
        <v>15.523873217133035</v>
      </c>
      <c r="AA35" s="3"/>
      <c r="AB35" s="3"/>
      <c r="AC35" s="3"/>
      <c r="AD35" s="3"/>
      <c r="AE35" s="3"/>
      <c r="AF35" s="3"/>
    </row>
    <row r="36" spans="1:32" ht="9" customHeight="1">
      <c r="A36" s="32"/>
      <c r="B36" s="33" t="s">
        <v>22</v>
      </c>
      <c r="C36" s="21" t="e">
        <f>#REF!/1000000</f>
        <v>#REF!</v>
      </c>
      <c r="D36" s="21" t="e">
        <f>#REF!/1000000</f>
        <v>#REF!</v>
      </c>
      <c r="E36" s="21" t="e">
        <f>#REF!/1000000</f>
        <v>#REF!</v>
      </c>
      <c r="F36" s="22" t="e">
        <f>#REF!/1000000</f>
        <v>#REF!</v>
      </c>
      <c r="G36" s="23" t="e">
        <f t="shared" si="10"/>
        <v>#REF!</v>
      </c>
      <c r="H36" s="23" t="e">
        <f t="shared" si="10"/>
        <v>#REF!</v>
      </c>
      <c r="I36" s="38">
        <v>12397.850665</v>
      </c>
      <c r="J36" s="38">
        <v>3754.5702209999999</v>
      </c>
      <c r="K36" s="38">
        <v>1183.038331</v>
      </c>
      <c r="L36" s="38">
        <v>1212.4826619999999</v>
      </c>
      <c r="M36" s="84">
        <f t="shared" si="3"/>
        <v>9.54228569908331</v>
      </c>
      <c r="N36" s="38">
        <f t="shared" si="8"/>
        <v>32.29351405437464</v>
      </c>
      <c r="O36" s="38">
        <v>13835.382828</v>
      </c>
      <c r="P36" s="38">
        <v>4386.3964120000001</v>
      </c>
      <c r="Q36" s="38">
        <v>1448.048358</v>
      </c>
      <c r="R36" s="38">
        <v>1505.8306930000001</v>
      </c>
      <c r="S36" s="81" t="s">
        <v>61</v>
      </c>
      <c r="T36" s="81">
        <f t="shared" si="9"/>
        <v>34.329562391589889</v>
      </c>
      <c r="U36" s="38">
        <v>15082.539014</v>
      </c>
      <c r="V36" s="38">
        <v>5341.5006219999996</v>
      </c>
      <c r="W36" s="38">
        <v>1719.5062359999999</v>
      </c>
      <c r="X36" s="38">
        <v>1664.989554</v>
      </c>
      <c r="Y36" s="79">
        <f t="shared" si="5"/>
        <v>11.400641724870793</v>
      </c>
      <c r="Z36" s="38">
        <f t="shared" si="5"/>
        <v>31.170820183796661</v>
      </c>
      <c r="AA36" s="3"/>
      <c r="AB36" s="3"/>
      <c r="AC36" s="3"/>
      <c r="AD36" s="3"/>
      <c r="AE36" s="3"/>
      <c r="AF36" s="3"/>
    </row>
    <row r="37" spans="1:32" ht="9" customHeight="1">
      <c r="A37" s="32"/>
      <c r="B37" s="33" t="s">
        <v>23</v>
      </c>
      <c r="C37" s="21" t="e">
        <f>#REF!/1000000</f>
        <v>#REF!</v>
      </c>
      <c r="D37" s="21" t="e">
        <f>#REF!/1000000</f>
        <v>#REF!</v>
      </c>
      <c r="E37" s="21" t="e">
        <f>#REF!/1000000</f>
        <v>#REF!</v>
      </c>
      <c r="F37" s="22" t="e">
        <f>#REF!/1000000</f>
        <v>#REF!</v>
      </c>
      <c r="G37" s="23" t="e">
        <f t="shared" si="10"/>
        <v>#REF!</v>
      </c>
      <c r="H37" s="23" t="e">
        <f t="shared" si="10"/>
        <v>#REF!</v>
      </c>
      <c r="I37" s="38">
        <v>9538.5190000000002</v>
      </c>
      <c r="J37" s="38">
        <v>3696.1682759999999</v>
      </c>
      <c r="K37" s="38">
        <v>1075.4690000000001</v>
      </c>
      <c r="L37" s="38">
        <v>1490.6604689999999</v>
      </c>
      <c r="M37" s="84">
        <f t="shared" si="3"/>
        <v>11.275010302962126</v>
      </c>
      <c r="N37" s="38">
        <f t="shared" si="8"/>
        <v>40.329886457799361</v>
      </c>
      <c r="O37" s="38">
        <v>11387.008</v>
      </c>
      <c r="P37" s="38">
        <v>3934.4131259999999</v>
      </c>
      <c r="Q37" s="38">
        <v>1387.2470000000001</v>
      </c>
      <c r="R37" s="38">
        <v>1723.6903050000001</v>
      </c>
      <c r="S37" s="81" t="s">
        <v>61</v>
      </c>
      <c r="T37" s="81">
        <f t="shared" si="9"/>
        <v>43.810607828884116</v>
      </c>
      <c r="U37" s="38">
        <v>14084.31</v>
      </c>
      <c r="V37" s="38">
        <v>4860.759607</v>
      </c>
      <c r="W37" s="38">
        <v>1799.53</v>
      </c>
      <c r="X37" s="38">
        <v>2349.5678290000001</v>
      </c>
      <c r="Y37" s="79">
        <f t="shared" si="5"/>
        <v>12.776841748016054</v>
      </c>
      <c r="Z37" s="38">
        <f t="shared" si="5"/>
        <v>48.337462021704958</v>
      </c>
      <c r="AA37" s="3"/>
      <c r="AB37" s="3"/>
      <c r="AC37" s="3"/>
      <c r="AD37" s="3"/>
      <c r="AE37" s="3"/>
      <c r="AF37" s="3"/>
    </row>
    <row r="38" spans="1:32" ht="9" customHeight="1">
      <c r="A38" s="32"/>
      <c r="B38" s="33" t="s">
        <v>24</v>
      </c>
      <c r="C38" s="21" t="e">
        <f>#REF!/1000000</f>
        <v>#REF!</v>
      </c>
      <c r="D38" s="21" t="e">
        <f>#REF!/1000000</f>
        <v>#REF!</v>
      </c>
      <c r="E38" s="21" t="e">
        <f>#REF!/1000000</f>
        <v>#REF!</v>
      </c>
      <c r="F38" s="22" t="e">
        <f>#REF!/1000000</f>
        <v>#REF!</v>
      </c>
      <c r="G38" s="23" t="e">
        <f t="shared" si="10"/>
        <v>#REF!</v>
      </c>
      <c r="H38" s="23" t="e">
        <f t="shared" si="10"/>
        <v>#REF!</v>
      </c>
      <c r="I38" s="38">
        <v>18318.339042</v>
      </c>
      <c r="J38" s="38">
        <v>3882.1311489999998</v>
      </c>
      <c r="K38" s="38">
        <v>1417.5640000000001</v>
      </c>
      <c r="L38" s="38">
        <v>526.61728100000005</v>
      </c>
      <c r="M38" s="84">
        <f t="shared" si="3"/>
        <v>7.7384963601221255</v>
      </c>
      <c r="N38" s="38">
        <f t="shared" si="8"/>
        <v>13.565159464941098</v>
      </c>
      <c r="O38" s="38">
        <v>21051.438039000001</v>
      </c>
      <c r="P38" s="38">
        <v>4288.634978</v>
      </c>
      <c r="Q38" s="38">
        <v>1120.2159999999999</v>
      </c>
      <c r="R38" s="38">
        <v>618.030036</v>
      </c>
      <c r="S38" s="81">
        <f t="shared" ref="S38" si="14">Q38/O38*100</f>
        <v>5.321327682815217</v>
      </c>
      <c r="T38" s="81">
        <f t="shared" si="9"/>
        <v>14.410879899324462</v>
      </c>
      <c r="U38" s="38">
        <v>21970.669038</v>
      </c>
      <c r="V38" s="38">
        <v>4689.9131969999999</v>
      </c>
      <c r="W38" s="38">
        <v>1299.559</v>
      </c>
      <c r="X38" s="38">
        <v>707.853295</v>
      </c>
      <c r="Y38" s="79">
        <f t="shared" si="5"/>
        <v>5.9149723558818827</v>
      </c>
      <c r="Z38" s="38">
        <f t="shared" si="5"/>
        <v>15.093100133554563</v>
      </c>
      <c r="AA38" s="3"/>
      <c r="AB38" s="3"/>
      <c r="AC38" s="3"/>
      <c r="AD38" s="3"/>
      <c r="AE38" s="3"/>
      <c r="AF38" s="3"/>
    </row>
    <row r="39" spans="1:32" ht="9" customHeight="1">
      <c r="A39" s="32"/>
      <c r="B39" s="33" t="s">
        <v>25</v>
      </c>
      <c r="C39" s="21" t="e">
        <f>#REF!/1000000</f>
        <v>#REF!</v>
      </c>
      <c r="D39" s="21" t="e">
        <f>#REF!/1000000</f>
        <v>#REF!</v>
      </c>
      <c r="E39" s="21" t="e">
        <f>#REF!/1000000</f>
        <v>#REF!</v>
      </c>
      <c r="F39" s="22" t="e">
        <f>#REF!/1000000</f>
        <v>#REF!</v>
      </c>
      <c r="G39" s="23" t="e">
        <f t="shared" si="10"/>
        <v>#REF!</v>
      </c>
      <c r="H39" s="23" t="e">
        <f t="shared" si="10"/>
        <v>#REF!</v>
      </c>
      <c r="I39" s="38">
        <v>18248.9702</v>
      </c>
      <c r="J39" s="38">
        <v>3962.5753220000001</v>
      </c>
      <c r="K39" s="38">
        <v>1436.858054</v>
      </c>
      <c r="L39" s="38">
        <v>1090.431452</v>
      </c>
      <c r="M39" s="84">
        <f t="shared" si="3"/>
        <v>7.8736391054000405</v>
      </c>
      <c r="N39" s="38">
        <f t="shared" si="8"/>
        <v>27.518251727506215</v>
      </c>
      <c r="O39" s="38">
        <v>23062.70435</v>
      </c>
      <c r="P39" s="38">
        <v>4553.2677890000004</v>
      </c>
      <c r="Q39" s="38">
        <v>1739.6315340000001</v>
      </c>
      <c r="R39" s="38">
        <v>1239.4561610000001</v>
      </c>
      <c r="S39" s="83" t="s">
        <v>56</v>
      </c>
      <c r="T39" s="81">
        <f t="shared" si="9"/>
        <v>27.22124457503547</v>
      </c>
      <c r="U39" s="38">
        <v>23594.998600999999</v>
      </c>
      <c r="V39" s="38">
        <v>5594.9793319999999</v>
      </c>
      <c r="W39" s="38">
        <v>1900.7595490000001</v>
      </c>
      <c r="X39" s="38">
        <v>1669.342216</v>
      </c>
      <c r="Y39" s="79">
        <f t="shared" si="5"/>
        <v>8.055773094724584</v>
      </c>
      <c r="Z39" s="38">
        <f t="shared" si="5"/>
        <v>29.836432217941212</v>
      </c>
      <c r="AA39" s="3"/>
      <c r="AB39" s="3"/>
      <c r="AC39" s="3"/>
      <c r="AD39" s="3"/>
      <c r="AE39" s="3"/>
      <c r="AF39" s="3"/>
    </row>
    <row r="40" spans="1:32" ht="9" customHeight="1">
      <c r="A40" s="32"/>
      <c r="B40" s="33" t="s">
        <v>26</v>
      </c>
      <c r="C40" s="21" t="e">
        <f>#REF!/1000000</f>
        <v>#REF!</v>
      </c>
      <c r="D40" s="21" t="e">
        <f>#REF!/1000000</f>
        <v>#REF!</v>
      </c>
      <c r="E40" s="21" t="e">
        <f>#REF!/1000000</f>
        <v>#REF!</v>
      </c>
      <c r="F40" s="22" t="e">
        <f>#REF!/1000000</f>
        <v>#REF!</v>
      </c>
      <c r="G40" s="23" t="e">
        <f t="shared" si="10"/>
        <v>#REF!</v>
      </c>
      <c r="H40" s="23" t="e">
        <f t="shared" si="10"/>
        <v>#REF!</v>
      </c>
      <c r="I40" s="38">
        <v>21530.162100000001</v>
      </c>
      <c r="J40" s="38">
        <v>4312.9076160000004</v>
      </c>
      <c r="K40" s="38">
        <v>1952.3131000000001</v>
      </c>
      <c r="L40" s="38">
        <v>1279.0872730000001</v>
      </c>
      <c r="M40" s="84">
        <f t="shared" si="3"/>
        <v>9.0678049284171429</v>
      </c>
      <c r="N40" s="38">
        <f t="shared" si="8"/>
        <v>29.657191548802235</v>
      </c>
      <c r="O40" s="38">
        <v>26512.943311999999</v>
      </c>
      <c r="P40" s="38">
        <v>4829.3236040000002</v>
      </c>
      <c r="Q40" s="38">
        <v>2228.7937809999999</v>
      </c>
      <c r="R40" s="38">
        <v>1491.216058</v>
      </c>
      <c r="S40" s="81">
        <f t="shared" ref="S40" si="15">Q40/O40*100</f>
        <v>8.4064366402926964</v>
      </c>
      <c r="T40" s="81">
        <f t="shared" si="9"/>
        <v>30.878362691720753</v>
      </c>
      <c r="U40" s="38">
        <v>26037.409266999999</v>
      </c>
      <c r="V40" s="38">
        <v>5596.7466130000003</v>
      </c>
      <c r="W40" s="38">
        <v>1877.5120079999999</v>
      </c>
      <c r="X40" s="38">
        <v>1736.883961</v>
      </c>
      <c r="Y40" s="79">
        <f t="shared" si="5"/>
        <v>7.2108249662902217</v>
      </c>
      <c r="Z40" s="38">
        <f t="shared" si="5"/>
        <v>31.033814483678857</v>
      </c>
      <c r="AA40" s="3"/>
      <c r="AB40" s="3"/>
      <c r="AC40" s="3"/>
      <c r="AD40" s="3"/>
      <c r="AE40" s="3"/>
      <c r="AF40" s="3"/>
    </row>
    <row r="41" spans="1:32" ht="9" customHeight="1">
      <c r="A41" s="32"/>
      <c r="B41" s="33" t="s">
        <v>27</v>
      </c>
      <c r="C41" s="21" t="e">
        <f>#REF!/1000000</f>
        <v>#REF!</v>
      </c>
      <c r="D41" s="21" t="e">
        <f>#REF!/1000000</f>
        <v>#REF!</v>
      </c>
      <c r="E41" s="21" t="e">
        <f>#REF!/1000000</f>
        <v>#REF!</v>
      </c>
      <c r="F41" s="22" t="e">
        <f>#REF!/1000000</f>
        <v>#REF!</v>
      </c>
      <c r="G41" s="23" t="e">
        <f t="shared" si="10"/>
        <v>#REF!</v>
      </c>
      <c r="H41" s="23" t="e">
        <f t="shared" si="10"/>
        <v>#REF!</v>
      </c>
      <c r="I41" s="38">
        <v>28067.874419</v>
      </c>
      <c r="J41" s="38">
        <v>5755.047466</v>
      </c>
      <c r="K41" s="38">
        <v>959.81878500000005</v>
      </c>
      <c r="L41" s="38">
        <v>389.39817599999998</v>
      </c>
      <c r="M41" s="84">
        <f t="shared" si="3"/>
        <v>3.4196347420960014</v>
      </c>
      <c r="N41" s="38">
        <f t="shared" si="8"/>
        <v>6.766202682089224</v>
      </c>
      <c r="O41" s="38">
        <v>31056.224724</v>
      </c>
      <c r="P41" s="38">
        <v>5949.7349299999996</v>
      </c>
      <c r="Q41" s="38">
        <v>1063.9510419999999</v>
      </c>
      <c r="R41" s="38">
        <v>512.879233</v>
      </c>
      <c r="S41" s="81" t="s">
        <v>61</v>
      </c>
      <c r="T41" s="81">
        <f t="shared" si="9"/>
        <v>8.6202030684415725</v>
      </c>
      <c r="U41" s="38">
        <v>31400.85687</v>
      </c>
      <c r="V41" s="38">
        <v>6140.8636610000003</v>
      </c>
      <c r="W41" s="38">
        <v>701.16870400000005</v>
      </c>
      <c r="X41" s="38">
        <v>543.34898999999996</v>
      </c>
      <c r="Y41" s="79">
        <f t="shared" si="5"/>
        <v>2.2329604153888174</v>
      </c>
      <c r="Z41" s="38">
        <f t="shared" si="5"/>
        <v>8.8480875003096724</v>
      </c>
      <c r="AA41" s="3"/>
      <c r="AB41" s="3"/>
      <c r="AC41" s="3"/>
      <c r="AD41" s="3"/>
      <c r="AE41" s="3"/>
      <c r="AF41" s="3"/>
    </row>
    <row r="42" spans="1:32" ht="9" customHeight="1">
      <c r="A42" s="32"/>
      <c r="B42" s="33" t="s">
        <v>28</v>
      </c>
      <c r="C42" s="21" t="e">
        <f>#REF!/1000000</f>
        <v>#REF!</v>
      </c>
      <c r="D42" s="21" t="e">
        <f>#REF!/1000000</f>
        <v>#REF!</v>
      </c>
      <c r="E42" s="21" t="e">
        <f>#REF!/1000000</f>
        <v>#REF!</v>
      </c>
      <c r="F42" s="22" t="e">
        <f>#REF!/1000000</f>
        <v>#REF!</v>
      </c>
      <c r="G42" s="23" t="e">
        <f t="shared" si="10"/>
        <v>#REF!</v>
      </c>
      <c r="H42" s="23" t="e">
        <f t="shared" si="10"/>
        <v>#REF!</v>
      </c>
      <c r="I42" s="38">
        <v>22975.665000000001</v>
      </c>
      <c r="J42" s="38">
        <v>5959.4457570000004</v>
      </c>
      <c r="K42" s="38">
        <v>1894.6569999999999</v>
      </c>
      <c r="L42" s="38">
        <v>917.734014</v>
      </c>
      <c r="M42" s="84">
        <f t="shared" si="3"/>
        <v>8.2463641422348388</v>
      </c>
      <c r="N42" s="38">
        <f t="shared" si="8"/>
        <v>15.399653783609393</v>
      </c>
      <c r="O42" s="38">
        <v>26204.090448999999</v>
      </c>
      <c r="P42" s="38">
        <v>6820.5936320000001</v>
      </c>
      <c r="Q42" s="38">
        <v>2262.057503</v>
      </c>
      <c r="R42" s="38">
        <v>1014.0627500000001</v>
      </c>
      <c r="S42" s="81" t="s">
        <v>61</v>
      </c>
      <c r="T42" s="81">
        <f t="shared" si="9"/>
        <v>14.867661155509229</v>
      </c>
      <c r="U42" s="38">
        <v>28029.403999999999</v>
      </c>
      <c r="V42" s="38">
        <v>7267.073695</v>
      </c>
      <c r="W42" s="38">
        <v>2607.7109999999998</v>
      </c>
      <c r="X42" s="38">
        <v>1153.8291939999999</v>
      </c>
      <c r="Y42" s="79">
        <f t="shared" si="5"/>
        <v>9.3034835845956625</v>
      </c>
      <c r="Z42" s="38">
        <f t="shared" si="5"/>
        <v>15.877494056429819</v>
      </c>
      <c r="AA42" s="3"/>
      <c r="AB42" s="3"/>
      <c r="AC42" s="3"/>
      <c r="AD42" s="3"/>
      <c r="AE42" s="3"/>
      <c r="AF42" s="3"/>
    </row>
    <row r="43" spans="1:32" ht="9" customHeight="1">
      <c r="A43" s="32"/>
      <c r="B43" s="33" t="s">
        <v>29</v>
      </c>
      <c r="C43" s="21" t="e">
        <f>#REF!/1000000</f>
        <v>#REF!</v>
      </c>
      <c r="D43" s="21" t="e">
        <f>#REF!/1000000</f>
        <v>#REF!</v>
      </c>
      <c r="E43" s="21" t="e">
        <f>#REF!/1000000</f>
        <v>#REF!</v>
      </c>
      <c r="F43" s="22" t="e">
        <f>#REF!/1000000</f>
        <v>#REF!</v>
      </c>
      <c r="G43" s="23" t="e">
        <f t="shared" si="10"/>
        <v>#REF!</v>
      </c>
      <c r="H43" s="23" t="e">
        <f t="shared" si="10"/>
        <v>#REF!</v>
      </c>
      <c r="I43" s="38">
        <v>7689.036384</v>
      </c>
      <c r="J43" s="38">
        <v>1409.0801449999999</v>
      </c>
      <c r="K43" s="38">
        <v>279.62613499999998</v>
      </c>
      <c r="L43" s="38">
        <v>122.70995600000001</v>
      </c>
      <c r="M43" s="84">
        <f t="shared" si="3"/>
        <v>3.6366863288860198</v>
      </c>
      <c r="N43" s="38">
        <f t="shared" si="8"/>
        <v>8.7085150149497004</v>
      </c>
      <c r="O43" s="38">
        <v>8533.4350770000001</v>
      </c>
      <c r="P43" s="38">
        <v>1576.535022</v>
      </c>
      <c r="Q43" s="38">
        <v>422.11811599999999</v>
      </c>
      <c r="R43" s="38">
        <v>137.58085199999999</v>
      </c>
      <c r="S43" s="81" t="s">
        <v>61</v>
      </c>
      <c r="T43" s="81">
        <f t="shared" si="9"/>
        <v>8.7267869143474055</v>
      </c>
      <c r="U43" s="38">
        <v>10379.765635</v>
      </c>
      <c r="V43" s="38">
        <v>713.16127700000004</v>
      </c>
      <c r="W43" s="38">
        <v>390.71485899999999</v>
      </c>
      <c r="X43" s="38">
        <v>80.238384999999994</v>
      </c>
      <c r="Y43" s="79">
        <f t="shared" si="5"/>
        <v>3.7641973117632919</v>
      </c>
      <c r="Z43" s="38">
        <f t="shared" si="5"/>
        <v>11.251085496051125</v>
      </c>
      <c r="AA43" s="3"/>
      <c r="AB43" s="3"/>
      <c r="AC43" s="3"/>
      <c r="AD43" s="3"/>
      <c r="AE43" s="3"/>
      <c r="AF43" s="3"/>
    </row>
    <row r="44" spans="1:32" ht="9" customHeight="1">
      <c r="A44" s="32"/>
      <c r="B44" s="33" t="s">
        <v>30</v>
      </c>
      <c r="C44" s="21" t="e">
        <f>#REF!/1000000</f>
        <v>#REF!</v>
      </c>
      <c r="D44" s="21" t="e">
        <f>#REF!/1000000</f>
        <v>#REF!</v>
      </c>
      <c r="E44" s="21" t="e">
        <f>#REF!/1000000</f>
        <v>#REF!</v>
      </c>
      <c r="F44" s="22" t="e">
        <f>#REF!/1000000</f>
        <v>#REF!</v>
      </c>
      <c r="G44" s="23" t="e">
        <f t="shared" si="10"/>
        <v>#REF!</v>
      </c>
      <c r="H44" s="23" t="e">
        <f t="shared" si="10"/>
        <v>#REF!</v>
      </c>
      <c r="I44" s="38">
        <v>46744.697527999997</v>
      </c>
      <c r="J44" s="38">
        <v>10254.599432999999</v>
      </c>
      <c r="K44" s="38">
        <v>3227.5487480000002</v>
      </c>
      <c r="L44" s="38">
        <v>1333.161298</v>
      </c>
      <c r="M44" s="84">
        <f t="shared" si="3"/>
        <v>6.9046307253709447</v>
      </c>
      <c r="N44" s="38">
        <f t="shared" si="8"/>
        <v>13.000617983280712</v>
      </c>
      <c r="O44" s="38">
        <v>54444.311481999997</v>
      </c>
      <c r="P44" s="38">
        <v>11977.296945</v>
      </c>
      <c r="Q44" s="38">
        <v>6451.8194039999998</v>
      </c>
      <c r="R44" s="38">
        <v>1653.5560439999999</v>
      </c>
      <c r="S44" s="81" t="s">
        <v>61</v>
      </c>
      <c r="T44" s="81">
        <f t="shared" si="9"/>
        <v>13.805753097657711</v>
      </c>
      <c r="U44" s="38">
        <v>60192.378401000002</v>
      </c>
      <c r="V44" s="38">
        <v>12560.109759000001</v>
      </c>
      <c r="W44" s="38">
        <v>2476.4172330000001</v>
      </c>
      <c r="X44" s="38">
        <v>1727.0867479999999</v>
      </c>
      <c r="Y44" s="79">
        <f t="shared" si="5"/>
        <v>4.1141707617900982</v>
      </c>
      <c r="Z44" s="38">
        <f t="shared" si="5"/>
        <v>13.750570505663365</v>
      </c>
      <c r="AA44" s="3"/>
      <c r="AB44" s="3"/>
      <c r="AC44" s="3"/>
      <c r="AD44" s="3"/>
      <c r="AE44" s="3"/>
      <c r="AF44" s="3"/>
    </row>
    <row r="45" spans="1:32" ht="9" customHeight="1">
      <c r="A45" s="32"/>
      <c r="B45" s="33" t="s">
        <v>31</v>
      </c>
      <c r="C45" s="21" t="e">
        <f>#REF!/1000000</f>
        <v>#REF!</v>
      </c>
      <c r="D45" s="21" t="e">
        <f>#REF!/1000000</f>
        <v>#REF!</v>
      </c>
      <c r="E45" s="21" t="e">
        <f>#REF!/1000000</f>
        <v>#REF!</v>
      </c>
      <c r="F45" s="22" t="e">
        <f>#REF!/1000000</f>
        <v>#REF!</v>
      </c>
      <c r="G45" s="23" t="e">
        <f t="shared" si="10"/>
        <v>#REF!</v>
      </c>
      <c r="H45" s="23" t="e">
        <f t="shared" si="10"/>
        <v>#REF!</v>
      </c>
      <c r="I45" s="38">
        <v>12846.079334</v>
      </c>
      <c r="J45" s="38">
        <v>2769.368027</v>
      </c>
      <c r="K45" s="38">
        <v>644.852711</v>
      </c>
      <c r="L45" s="38">
        <v>383.61830800000001</v>
      </c>
      <c r="M45" s="84">
        <f t="shared" si="3"/>
        <v>5.0198406395736184</v>
      </c>
      <c r="N45" s="38">
        <f t="shared" si="8"/>
        <v>13.852196756079616</v>
      </c>
      <c r="O45" s="38">
        <v>14888.566354000001</v>
      </c>
      <c r="P45" s="38">
        <v>3283.3424559999999</v>
      </c>
      <c r="Q45" s="38">
        <v>1183.854775</v>
      </c>
      <c r="R45" s="38">
        <v>500.15405299999998</v>
      </c>
      <c r="S45" s="84">
        <f t="shared" ref="S45:S46" si="16">Q45/O45*100</f>
        <v>7.9514356644684092</v>
      </c>
      <c r="T45" s="81">
        <f t="shared" si="9"/>
        <v>15.233076040728418</v>
      </c>
      <c r="U45" s="38">
        <v>15001.557202</v>
      </c>
      <c r="V45" s="38">
        <v>3561.0515599999999</v>
      </c>
      <c r="W45" s="38">
        <v>812.25076999999999</v>
      </c>
      <c r="X45" s="38">
        <v>558.89167599999996</v>
      </c>
      <c r="Y45" s="79">
        <f t="shared" si="5"/>
        <v>5.4144430412311539</v>
      </c>
      <c r="Z45" s="38">
        <f t="shared" si="5"/>
        <v>15.694568488640472</v>
      </c>
      <c r="AA45" s="3"/>
      <c r="AB45" s="3"/>
      <c r="AC45" s="3"/>
      <c r="AD45" s="3"/>
      <c r="AE45" s="3"/>
      <c r="AF45" s="3"/>
    </row>
    <row r="46" spans="1:32" ht="9" customHeight="1">
      <c r="A46" s="32"/>
      <c r="B46" s="39" t="s">
        <v>32</v>
      </c>
      <c r="C46" s="40" t="e">
        <f>#REF!/1000000</f>
        <v>#REF!</v>
      </c>
      <c r="D46" s="40" t="e">
        <f>#REF!/1000000</f>
        <v>#REF!</v>
      </c>
      <c r="E46" s="40" t="e">
        <f>#REF!/1000000</f>
        <v>#REF!</v>
      </c>
      <c r="F46" s="41" t="e">
        <f>#REF!/1000000</f>
        <v>#REF!</v>
      </c>
      <c r="G46" s="42" t="e">
        <f t="shared" ref="G46" si="17">(E46/C46)*100</f>
        <v>#REF!</v>
      </c>
      <c r="H46" s="42" t="e">
        <f t="shared" ref="H46" si="18">(F46/D46)*100</f>
        <v>#REF!</v>
      </c>
      <c r="I46" s="43">
        <v>11240.892437</v>
      </c>
      <c r="J46" s="43">
        <v>3020.4906599999999</v>
      </c>
      <c r="K46" s="43">
        <v>601.61415899999997</v>
      </c>
      <c r="L46" s="43">
        <v>497.77182299999998</v>
      </c>
      <c r="M46" s="86">
        <f t="shared" si="3"/>
        <v>5.3520141961305026</v>
      </c>
      <c r="N46" s="43">
        <f t="shared" si="8"/>
        <v>16.479833213587888</v>
      </c>
      <c r="O46" s="43">
        <v>12801.534132000001</v>
      </c>
      <c r="P46" s="43">
        <v>3382.1844369999999</v>
      </c>
      <c r="Q46" s="43">
        <v>684.088257</v>
      </c>
      <c r="R46" s="43">
        <v>558.91105900000002</v>
      </c>
      <c r="S46" s="82">
        <f t="shared" si="16"/>
        <v>5.3437990317893567</v>
      </c>
      <c r="T46" s="82">
        <f t="shared" si="9"/>
        <v>16.525150222019072</v>
      </c>
      <c r="U46" s="43">
        <v>15087.848975000001</v>
      </c>
      <c r="V46" s="43">
        <v>3715.0288780000001</v>
      </c>
      <c r="W46" s="43">
        <v>991.83729100000005</v>
      </c>
      <c r="X46" s="43">
        <v>566.39642600000002</v>
      </c>
      <c r="Y46" s="80">
        <f t="shared" ref="Y46:Z46" si="19">W46/U46*100</f>
        <v>6.5737488003985005</v>
      </c>
      <c r="Z46" s="43">
        <f t="shared" si="19"/>
        <v>15.246084070951332</v>
      </c>
      <c r="AA46" s="3"/>
      <c r="AB46" s="3"/>
      <c r="AC46" s="3"/>
      <c r="AD46" s="3"/>
      <c r="AE46" s="3"/>
      <c r="AF46" s="3"/>
    </row>
    <row r="47" spans="1:32" ht="2.1" customHeight="1">
      <c r="A47" s="32"/>
      <c r="B47" s="34"/>
      <c r="C47" s="8"/>
      <c r="D47" s="8"/>
      <c r="E47" s="8"/>
      <c r="F47" s="8"/>
      <c r="G47" s="8"/>
      <c r="H47" s="8"/>
      <c r="I47" s="3"/>
      <c r="J47" s="3"/>
      <c r="K47" s="3"/>
      <c r="L47" s="3"/>
      <c r="M47" s="3"/>
      <c r="N47" s="3"/>
      <c r="O47" s="3"/>
      <c r="P47" s="3"/>
      <c r="Q47" s="3"/>
      <c r="R47" s="3"/>
      <c r="S47" s="3"/>
      <c r="T47" s="3"/>
      <c r="U47" s="3"/>
      <c r="V47" s="3"/>
      <c r="W47" s="3"/>
      <c r="X47" s="3"/>
      <c r="Y47" s="3"/>
      <c r="Z47" s="3"/>
      <c r="AA47" s="3"/>
      <c r="AB47" s="3"/>
      <c r="AC47" s="3"/>
      <c r="AD47" s="3"/>
      <c r="AE47" s="3"/>
      <c r="AF47" s="3"/>
    </row>
    <row r="48" spans="1:32" ht="8.1" customHeight="1">
      <c r="B48" s="9" t="s">
        <v>51</v>
      </c>
      <c r="C48" s="8"/>
      <c r="D48" s="8"/>
      <c r="E48" s="8"/>
      <c r="F48" s="8"/>
      <c r="G48" s="8"/>
      <c r="H48" s="8"/>
      <c r="I48" s="3"/>
      <c r="J48" s="3"/>
      <c r="K48" s="3"/>
      <c r="L48" s="3"/>
      <c r="M48" s="3"/>
      <c r="N48" s="3"/>
      <c r="O48" s="3"/>
      <c r="P48" s="3"/>
      <c r="Q48" s="3"/>
      <c r="R48" s="3"/>
      <c r="S48" s="3"/>
      <c r="T48" s="3"/>
      <c r="U48" s="3"/>
      <c r="V48" s="3"/>
      <c r="W48" s="3"/>
      <c r="X48" s="3"/>
      <c r="Y48" s="3"/>
      <c r="Z48" s="3"/>
      <c r="AA48" s="3"/>
      <c r="AB48" s="3"/>
      <c r="AC48" s="3"/>
      <c r="AD48" s="3"/>
      <c r="AE48" s="3"/>
      <c r="AF48" s="3"/>
    </row>
    <row r="49" spans="2:32" ht="8.1" customHeight="1">
      <c r="B49" s="9" t="s">
        <v>52</v>
      </c>
      <c r="C49" s="8"/>
      <c r="D49" s="8"/>
      <c r="E49" s="8"/>
      <c r="F49" s="8"/>
      <c r="G49" s="8"/>
      <c r="H49" s="8"/>
      <c r="I49" s="3"/>
      <c r="J49" s="3"/>
      <c r="K49" s="3"/>
      <c r="L49" s="3"/>
      <c r="M49" s="3"/>
      <c r="N49" s="3"/>
      <c r="O49" s="3"/>
      <c r="P49" s="3"/>
      <c r="Q49" s="3"/>
      <c r="R49" s="3"/>
      <c r="S49" s="3"/>
      <c r="T49" s="3"/>
      <c r="U49" s="3"/>
      <c r="V49" s="3"/>
      <c r="W49" s="3"/>
      <c r="X49" s="3"/>
      <c r="Y49" s="3"/>
      <c r="Z49" s="3"/>
      <c r="AA49" s="3"/>
      <c r="AB49" s="3"/>
      <c r="AC49" s="3"/>
      <c r="AD49" s="3"/>
      <c r="AE49" s="3"/>
      <c r="AF49" s="3"/>
    </row>
    <row r="50" spans="2:32" ht="8.1" customHeight="1">
      <c r="B50" s="9" t="s">
        <v>49</v>
      </c>
      <c r="C50" s="8"/>
      <c r="D50" s="8"/>
      <c r="E50" s="8"/>
      <c r="F50" s="8"/>
      <c r="G50" s="8"/>
      <c r="H50" s="8"/>
      <c r="I50" s="3"/>
      <c r="J50" s="3"/>
      <c r="K50" s="3"/>
      <c r="L50" s="3"/>
      <c r="M50" s="3"/>
      <c r="N50" s="3"/>
      <c r="O50" s="3"/>
      <c r="P50" s="3"/>
      <c r="Q50" s="3"/>
      <c r="R50" s="3"/>
      <c r="S50" s="3"/>
      <c r="T50" s="3"/>
      <c r="U50" s="3"/>
      <c r="V50" s="3"/>
      <c r="W50" s="3"/>
      <c r="X50" s="3"/>
      <c r="Y50" s="3"/>
      <c r="Z50" s="3"/>
      <c r="AA50" s="3"/>
      <c r="AB50" s="3"/>
      <c r="AC50" s="3"/>
      <c r="AD50" s="3"/>
      <c r="AE50" s="3"/>
      <c r="AF50" s="3"/>
    </row>
    <row r="51" spans="2:32" ht="8.1" customHeight="1">
      <c r="B51" s="9" t="s">
        <v>48</v>
      </c>
      <c r="C51" s="8"/>
      <c r="D51" s="8"/>
      <c r="E51" s="8"/>
      <c r="F51" s="8"/>
      <c r="G51" s="8"/>
      <c r="H51" s="8"/>
      <c r="I51" s="3"/>
      <c r="J51" s="3"/>
      <c r="K51" s="3"/>
      <c r="L51" s="3"/>
      <c r="M51" s="3"/>
      <c r="N51" s="3"/>
      <c r="O51" s="3"/>
      <c r="P51" s="3"/>
      <c r="Q51" s="3"/>
      <c r="R51" s="3"/>
      <c r="S51" s="3"/>
      <c r="T51" s="3"/>
      <c r="U51" s="3"/>
      <c r="V51" s="3"/>
      <c r="W51" s="3"/>
      <c r="X51" s="3"/>
      <c r="Y51" s="3"/>
      <c r="Z51" s="3"/>
      <c r="AA51" s="3"/>
      <c r="AB51" s="3"/>
      <c r="AC51" s="3"/>
      <c r="AD51" s="3"/>
      <c r="AE51" s="3"/>
      <c r="AF51" s="3"/>
    </row>
    <row r="52" spans="2:32" ht="8.1" customHeight="1">
      <c r="B52" s="9" t="s">
        <v>53</v>
      </c>
      <c r="C52" s="8"/>
      <c r="D52" s="8"/>
      <c r="E52" s="8"/>
      <c r="F52" s="8"/>
      <c r="G52" s="8"/>
      <c r="H52" s="8"/>
      <c r="I52" s="3"/>
      <c r="J52" s="3"/>
      <c r="K52" s="3"/>
      <c r="L52" s="3"/>
      <c r="M52" s="3"/>
      <c r="N52" s="3"/>
      <c r="O52" s="3"/>
      <c r="P52" s="3"/>
      <c r="Q52" s="3"/>
      <c r="R52" s="3"/>
      <c r="S52" s="3"/>
      <c r="T52" s="3"/>
      <c r="U52" s="3"/>
      <c r="V52" s="3"/>
      <c r="W52" s="3"/>
      <c r="X52" s="3"/>
      <c r="Y52" s="3"/>
      <c r="Z52" s="3"/>
      <c r="AA52" s="3"/>
      <c r="AB52" s="3"/>
      <c r="AC52" s="3"/>
      <c r="AD52" s="3"/>
      <c r="AE52" s="3"/>
      <c r="AF52" s="3"/>
    </row>
    <row r="53" spans="2:32" ht="8.1" customHeight="1">
      <c r="B53" s="9" t="s">
        <v>54</v>
      </c>
      <c r="C53" s="8"/>
      <c r="D53" s="8"/>
      <c r="E53" s="8"/>
      <c r="F53" s="8"/>
      <c r="G53" s="8"/>
      <c r="H53" s="8"/>
      <c r="I53" s="3"/>
      <c r="J53" s="3"/>
      <c r="K53" s="3"/>
      <c r="L53" s="3"/>
      <c r="M53" s="3"/>
      <c r="N53" s="3"/>
      <c r="O53" s="3"/>
      <c r="P53" s="3"/>
      <c r="Q53" s="3"/>
      <c r="R53" s="3"/>
      <c r="S53" s="3"/>
      <c r="T53" s="3"/>
      <c r="U53" s="3"/>
      <c r="V53" s="3"/>
      <c r="W53" s="3"/>
      <c r="X53" s="3"/>
      <c r="Y53" s="3"/>
      <c r="Z53" s="3"/>
      <c r="AA53" s="3"/>
      <c r="AB53" s="3"/>
      <c r="AC53" s="3"/>
      <c r="AD53" s="3"/>
      <c r="AE53" s="3"/>
      <c r="AF53" s="3"/>
    </row>
    <row r="54" spans="2:32" ht="8.1" customHeight="1">
      <c r="B54" s="9" t="s">
        <v>36</v>
      </c>
      <c r="C54" s="8"/>
      <c r="D54" s="8"/>
      <c r="E54" s="8"/>
      <c r="F54" s="8"/>
      <c r="G54" s="8"/>
      <c r="H54" s="8"/>
      <c r="I54" s="3"/>
      <c r="J54" s="3"/>
      <c r="K54" s="3"/>
      <c r="L54" s="3"/>
      <c r="M54" s="3"/>
      <c r="N54" s="3"/>
      <c r="O54" s="3"/>
      <c r="P54" s="3"/>
      <c r="Q54" s="3"/>
      <c r="R54" s="3"/>
      <c r="S54" s="3"/>
      <c r="T54" s="3"/>
      <c r="U54" s="3"/>
      <c r="V54" s="3"/>
      <c r="W54" s="3"/>
      <c r="X54" s="3"/>
      <c r="Y54" s="3"/>
      <c r="Z54" s="3"/>
      <c r="AA54" s="3"/>
      <c r="AB54" s="3"/>
      <c r="AC54" s="3"/>
      <c r="AD54" s="3"/>
      <c r="AE54" s="3"/>
      <c r="AF54" s="3"/>
    </row>
    <row r="55" spans="2:32" ht="8.1" customHeight="1">
      <c r="B55" s="9" t="s">
        <v>45</v>
      </c>
      <c r="C55" s="8"/>
      <c r="D55" s="8"/>
      <c r="E55" s="8"/>
      <c r="F55" s="8"/>
      <c r="G55" s="8"/>
      <c r="H55" s="8"/>
      <c r="I55" s="3"/>
      <c r="J55" s="3"/>
      <c r="K55" s="3"/>
      <c r="L55" s="3"/>
      <c r="M55" s="3"/>
      <c r="N55" s="3"/>
      <c r="O55" s="3"/>
      <c r="P55" s="3"/>
      <c r="Q55" s="3"/>
      <c r="R55" s="3"/>
      <c r="S55" s="3"/>
      <c r="T55" s="3"/>
      <c r="U55" s="3"/>
      <c r="V55" s="3"/>
      <c r="W55" s="3"/>
      <c r="X55" s="3"/>
      <c r="Y55" s="3"/>
      <c r="Z55" s="3"/>
      <c r="AA55" s="3"/>
      <c r="AB55" s="3"/>
      <c r="AC55" s="3"/>
      <c r="AD55" s="3"/>
      <c r="AE55" s="3"/>
      <c r="AF55" s="3"/>
    </row>
    <row r="56" spans="2:32" ht="8.1" customHeight="1">
      <c r="B56" s="9" t="s">
        <v>46</v>
      </c>
      <c r="C56" s="8"/>
      <c r="D56" s="8"/>
      <c r="E56" s="8"/>
      <c r="F56" s="8"/>
      <c r="G56" s="8"/>
      <c r="H56" s="8"/>
      <c r="I56" s="3"/>
      <c r="J56" s="3"/>
      <c r="K56" s="3"/>
      <c r="L56" s="3"/>
      <c r="M56" s="3"/>
      <c r="N56" s="3"/>
      <c r="O56" s="3"/>
      <c r="P56" s="3"/>
      <c r="Q56" s="3"/>
      <c r="R56" s="3"/>
      <c r="S56" s="3"/>
      <c r="T56" s="3"/>
      <c r="U56" s="3"/>
      <c r="V56" s="3"/>
      <c r="W56" s="3"/>
      <c r="X56" s="3"/>
      <c r="Y56" s="3"/>
      <c r="Z56" s="3"/>
      <c r="AA56" s="3"/>
      <c r="AB56" s="3"/>
      <c r="AC56" s="3"/>
      <c r="AD56" s="3"/>
      <c r="AE56" s="3"/>
      <c r="AF56" s="3"/>
    </row>
    <row r="57" spans="2:32" ht="8.1" customHeight="1">
      <c r="B57" s="9" t="s">
        <v>55</v>
      </c>
      <c r="C57" s="10"/>
      <c r="D57" s="10"/>
      <c r="E57" s="10"/>
      <c r="F57" s="10"/>
      <c r="G57" s="10"/>
      <c r="H57" s="10"/>
    </row>
    <row r="58" spans="2:32" ht="8.1" customHeight="1">
      <c r="B58" s="28" t="s">
        <v>39</v>
      </c>
      <c r="C58" s="11"/>
      <c r="D58" s="11"/>
      <c r="E58" s="11"/>
      <c r="F58" s="11"/>
      <c r="G58" s="11"/>
      <c r="H58" s="11"/>
    </row>
    <row r="59" spans="2:32" ht="8.1" customHeight="1"/>
    <row r="60" spans="2:32" ht="8.1" customHeight="1"/>
    <row r="61" spans="2:32" ht="8.1" customHeight="1"/>
    <row r="62" spans="2:32" ht="8.1" customHeight="1"/>
    <row r="63" spans="2:32" ht="8.1" customHeight="1"/>
    <row r="64" spans="2:32"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8.1" customHeight="1"/>
    <row r="174" ht="8.1" customHeight="1"/>
    <row r="175" ht="8.1" customHeight="1"/>
    <row r="176"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row r="297" ht="8.1" customHeight="1"/>
    <row r="298" ht="8.1" customHeight="1"/>
    <row r="299" ht="8.1" customHeight="1"/>
    <row r="300" ht="8.1" customHeight="1"/>
    <row r="301" ht="8.1" customHeight="1"/>
    <row r="302" ht="8.1" customHeight="1"/>
    <row r="303" ht="8.1" customHeight="1"/>
    <row r="304" ht="8.1" customHeight="1"/>
    <row r="305" ht="8.1" customHeight="1"/>
    <row r="306" ht="8.1" customHeight="1"/>
    <row r="307" ht="8.1" customHeight="1"/>
    <row r="308" ht="8.1" customHeight="1"/>
    <row r="309" ht="8.1" customHeight="1"/>
    <row r="310" ht="8.1" customHeight="1"/>
    <row r="311" ht="8.1" customHeight="1"/>
    <row r="312" ht="8.1" customHeight="1"/>
    <row r="313" ht="8.1" customHeight="1"/>
    <row r="314" ht="8.1" customHeight="1"/>
    <row r="315" ht="8.1" customHeight="1"/>
    <row r="316" ht="8.1" customHeight="1"/>
    <row r="317" ht="8.1" customHeight="1"/>
    <row r="318" ht="8.1" customHeight="1"/>
    <row r="319" ht="8.1" customHeight="1"/>
    <row r="320" ht="8.1" customHeight="1"/>
    <row r="321" ht="8.1" customHeight="1"/>
    <row r="322" ht="8.1" customHeight="1"/>
    <row r="323" ht="8.1" customHeight="1"/>
    <row r="324" ht="8.1" customHeight="1"/>
    <row r="325" ht="8.1" customHeight="1"/>
    <row r="326" ht="8.1" customHeight="1"/>
    <row r="327" ht="8.1" customHeight="1"/>
    <row r="328" ht="8.1" customHeight="1"/>
    <row r="329" ht="8.1" customHeight="1"/>
    <row r="330" ht="8.1" customHeight="1"/>
    <row r="331" ht="8.1" customHeight="1"/>
    <row r="332" ht="8.1" customHeight="1"/>
    <row r="333" ht="8.1" customHeight="1"/>
    <row r="334" ht="8.1" customHeight="1"/>
    <row r="335" ht="8.1" customHeight="1"/>
    <row r="336" ht="8.1" customHeight="1"/>
    <row r="337" ht="8.1" customHeight="1"/>
    <row r="338" ht="8.1" customHeight="1"/>
    <row r="339" ht="8.1" customHeight="1"/>
    <row r="340" ht="8.1" customHeight="1"/>
    <row r="341" ht="8.1" customHeight="1"/>
    <row r="342" ht="8.1" customHeight="1"/>
    <row r="343" ht="8.1" customHeight="1"/>
    <row r="344" ht="8.1" customHeight="1"/>
    <row r="345" ht="8.1" customHeight="1"/>
    <row r="346" ht="8.1" customHeight="1"/>
    <row r="347" ht="8.1" customHeight="1"/>
    <row r="348" ht="8.1" customHeight="1"/>
    <row r="349" ht="8.1" customHeight="1"/>
    <row r="350" ht="8.1" customHeight="1"/>
    <row r="351" ht="8.1" customHeight="1"/>
    <row r="352" ht="8.1" customHeight="1"/>
    <row r="353" ht="8.1" customHeight="1"/>
    <row r="354" ht="8.1" customHeight="1"/>
    <row r="355" ht="8.1" customHeight="1"/>
    <row r="356" ht="8.1" customHeight="1"/>
    <row r="357" ht="8.1" customHeight="1"/>
    <row r="358" ht="8.1" customHeight="1"/>
    <row r="359" ht="8.1" customHeight="1"/>
    <row r="360" ht="8.1" customHeight="1"/>
    <row r="361" ht="8.1" customHeight="1"/>
    <row r="362" ht="8.1" customHeight="1"/>
    <row r="363" ht="8.1" customHeight="1"/>
    <row r="364" ht="8.1"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8.1" customHeight="1"/>
    <row r="404" ht="8.1" customHeight="1"/>
    <row r="405" ht="8.1" customHeight="1"/>
    <row r="406" ht="8.1" customHeight="1"/>
    <row r="407" ht="8.1" customHeight="1"/>
    <row r="408" ht="8.1" customHeight="1"/>
    <row r="409" ht="8.1" customHeight="1"/>
    <row r="410" ht="8.1" customHeight="1"/>
    <row r="411" ht="8.1" customHeight="1"/>
    <row r="412" ht="8.1" customHeight="1"/>
    <row r="413" ht="8.1" customHeight="1"/>
    <row r="414" ht="8.1" customHeight="1"/>
    <row r="415" ht="8.1" customHeight="1"/>
    <row r="416" ht="8.1" customHeight="1"/>
    <row r="417" ht="8.1" customHeight="1"/>
    <row r="418" ht="8.1" customHeight="1"/>
    <row r="419" ht="8.1" customHeight="1"/>
    <row r="420" ht="8.1" customHeight="1"/>
    <row r="421" ht="8.1" customHeight="1"/>
    <row r="422" ht="8.1" customHeight="1"/>
    <row r="423" ht="8.1" customHeight="1"/>
    <row r="424" ht="8.1" customHeight="1"/>
    <row r="425" ht="8.1" customHeight="1"/>
  </sheetData>
  <mergeCells count="41">
    <mergeCell ref="T8:T10"/>
    <mergeCell ref="I5:J7"/>
    <mergeCell ref="K5:L7"/>
    <mergeCell ref="M5:N7"/>
    <mergeCell ref="I8:I10"/>
    <mergeCell ref="J8:J10"/>
    <mergeCell ref="K8:K10"/>
    <mergeCell ref="L8:L10"/>
    <mergeCell ref="M8:M10"/>
    <mergeCell ref="N8:N10"/>
    <mergeCell ref="O8:O10"/>
    <mergeCell ref="P8:P10"/>
    <mergeCell ref="Q8:Q10"/>
    <mergeCell ref="R8:R10"/>
    <mergeCell ref="S8:S10"/>
    <mergeCell ref="Z8:Z10"/>
    <mergeCell ref="B4:B10"/>
    <mergeCell ref="C8:C10"/>
    <mergeCell ref="D8:D10"/>
    <mergeCell ref="E8:E10"/>
    <mergeCell ref="E5:F7"/>
    <mergeCell ref="C4:H4"/>
    <mergeCell ref="C5:D7"/>
    <mergeCell ref="G5:H7"/>
    <mergeCell ref="F8:F10"/>
    <mergeCell ref="G8:G10"/>
    <mergeCell ref="H8:H10"/>
    <mergeCell ref="O4:T4"/>
    <mergeCell ref="O5:P7"/>
    <mergeCell ref="Q5:R7"/>
    <mergeCell ref="S5:T7"/>
    <mergeCell ref="U8:U10"/>
    <mergeCell ref="V8:V10"/>
    <mergeCell ref="W8:W10"/>
    <mergeCell ref="X8:X10"/>
    <mergeCell ref="Y8:Y10"/>
    <mergeCell ref="I4:N4"/>
    <mergeCell ref="U4:Z4"/>
    <mergeCell ref="U5:V7"/>
    <mergeCell ref="W5:X7"/>
    <mergeCell ref="Y5:Z7"/>
  </mergeCells>
  <phoneticPr fontId="0" type="noConversion"/>
  <pageMargins left="0.78740157480314965" right="1.5748031496062993" top="0.98425196850393704" bottom="0.98425196850393704" header="0" footer="0"/>
  <pageSetup paperSize="11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CONCLUYE</vt:lpstr>
      <vt:lpstr>CONCLUYE!Área_de_impresión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cristina_castro</cp:lastModifiedBy>
  <cp:lastPrinted>2014-08-08T17:30:29Z</cp:lastPrinted>
  <dcterms:created xsi:type="dcterms:W3CDTF">2001-04-06T17:15:11Z</dcterms:created>
  <dcterms:modified xsi:type="dcterms:W3CDTF">2014-08-08T17:48:24Z</dcterms:modified>
</cp:coreProperties>
</file>