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_castro\Documents\2016\INFORME DE GOBIERNO\ACTUALIZACION FINAL\BAL. PUB\"/>
    </mc:Choice>
  </mc:AlternateContent>
  <bookViews>
    <workbookView xWindow="-15" yWindow="-15" windowWidth="20730" windowHeight="8745"/>
  </bookViews>
  <sheets>
    <sheet name="212C" sheetId="2" r:id="rId1"/>
  </sheets>
  <externalReferences>
    <externalReference r:id="rId2"/>
  </externalReferences>
  <definedNames>
    <definedName name="_xlnm.Print_Area" localSheetId="0">'212C'!$A$4:$AA$49</definedName>
  </definedNames>
  <calcPr calcId="152511"/>
</workbook>
</file>

<file path=xl/calcChain.xml><?xml version="1.0" encoding="utf-8"?>
<calcChain xmlns="http://schemas.openxmlformats.org/spreadsheetml/2006/main">
  <c r="T21" i="2" l="1"/>
  <c r="X21" i="2"/>
  <c r="X32" i="2"/>
  <c r="L32" i="2"/>
  <c r="T27" i="2"/>
  <c r="T25" i="2"/>
  <c r="L25" i="2"/>
</calcChain>
</file>

<file path=xl/sharedStrings.xml><?xml version="1.0" encoding="utf-8"?>
<sst xmlns="http://schemas.openxmlformats.org/spreadsheetml/2006/main" count="25" uniqueCount="21">
  <si>
    <t>Año</t>
  </si>
  <si>
    <t>Balance económico</t>
  </si>
  <si>
    <t>Balance público</t>
  </si>
  <si>
    <t xml:space="preserve">Balance público </t>
  </si>
  <si>
    <t>Situación financiera del sector público</t>
  </si>
  <si>
    <t xml:space="preserve">Balance </t>
  </si>
  <si>
    <t>Fuente: Secretaría de Hacienda y Crédito Público.</t>
  </si>
  <si>
    <t xml:space="preserve">1/ Los resultados incluyen para  1994 los ingresos extraordinarios  por  la desincorporación de entidades públicas; para 2002 las operaciones asociadas a la liquidación de BANRURAL y </t>
  </si>
  <si>
    <t xml:space="preserve">      Laboral.</t>
  </si>
  <si>
    <t xml:space="preserve">      Laboral y para 2008 incluye el costo de la instrumentación del ISSSTE.</t>
  </si>
  <si>
    <t>3/ Se define como la diferencia entre los ingresos y los egresos del sector público, distintos del costo financiero del sector público.</t>
  </si>
  <si>
    <t>4/ Es el resultado de eliminar de la contabilidad del balance público, la amortización inflacionaria de la deuda pública interna denominada en moneda nacional.</t>
  </si>
  <si>
    <t>5/ Cifras aprobadas por el Honorable Congreso de la Unión.</t>
  </si>
  <si>
    <t xml:space="preserve">      la creación  de la Financiera  Rural;  para  2003  y 2004,  el  costo  del  Programa  de  Separación Voluntaria; y para 2005 y 2006 el costo del Programa de Conclusión de la Relación</t>
  </si>
  <si>
    <t xml:space="preserve">      y  la creación  de  la  Financiera  Rural;  para  2003  y  2004,  el  costo del Programa de Separación Voluntaria;  para 2005 y 2006 el costo del Programa de Conclusión de la Relación </t>
  </si>
  <si>
    <r>
      <t xml:space="preserve">Millones de pesos </t>
    </r>
    <r>
      <rPr>
        <vertAlign val="superscript"/>
        <sz val="6"/>
        <rFont val="Soberana Sans Light"/>
        <family val="3"/>
      </rPr>
      <t>1/</t>
    </r>
  </si>
  <si>
    <r>
      <t xml:space="preserve">Millones de pesos </t>
    </r>
    <r>
      <rPr>
        <vertAlign val="superscript"/>
        <sz val="6"/>
        <rFont val="Soberana Sans Light"/>
        <family val="3"/>
      </rPr>
      <t>2/</t>
    </r>
  </si>
  <si>
    <r>
      <t xml:space="preserve">primario </t>
    </r>
    <r>
      <rPr>
        <vertAlign val="superscript"/>
        <sz val="6"/>
        <rFont val="Soberana Sans Light"/>
        <family val="3"/>
      </rPr>
      <t>3/</t>
    </r>
  </si>
  <si>
    <r>
      <t xml:space="preserve">operacional </t>
    </r>
    <r>
      <rPr>
        <vertAlign val="superscript"/>
        <sz val="6"/>
        <rFont val="Soberana Sans Light"/>
        <family val="3"/>
      </rPr>
      <t>4/</t>
    </r>
  </si>
  <si>
    <r>
      <t xml:space="preserve">     2016</t>
    </r>
    <r>
      <rPr>
        <vertAlign val="superscript"/>
        <sz val="5.5"/>
        <rFont val="Soberana Sans Light"/>
        <family val="3"/>
      </rPr>
      <t xml:space="preserve"> 5/</t>
    </r>
  </si>
  <si>
    <t>2/ Los  resultados excluyen para 1994  los ingresos  extraordinarios  por  la desincorporación de entidades públicas; para 2002 las operaciones asociadas a la liquidación de BANRURAL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</si>
</sst>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0.0__________;\-\ ###\ ##0.0__________"/>
    <numFmt numFmtId="165" formatCode="###\ ##0.0______________;\-\ ###\ ##0.0______________"/>
    <numFmt numFmtId="166" formatCode="###\ ##0.0____________;\-\ ###\ ##0.0____________"/>
  </numFmts>
  <fonts count="16" x14ac:knownFonts="1">
    <font>
      <sz val="10"/>
      <name val="Arial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6.5"/>
      <name val="Presidencia Fina"/>
      <family val="3"/>
    </font>
    <font>
      <sz val="5.5"/>
      <name val="Presidencia Fina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rgb="FF808080"/>
      </right>
      <top/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2" borderId="0" xfId="0" applyFont="1" applyFill="1"/>
    <xf numFmtId="0" fontId="4" fillId="2" borderId="0" xfId="0" applyFont="1" applyFill="1"/>
    <xf numFmtId="0" fontId="7" fillId="0" borderId="0" xfId="0" applyFont="1"/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1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64" fontId="12" fillId="0" borderId="7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6" fontId="12" fillId="0" borderId="0" xfId="1" applyNumberFormat="1" applyFont="1" applyFill="1" applyBorder="1" applyAlignment="1">
      <alignment horizontal="right"/>
    </xf>
    <xf numFmtId="0" fontId="13" fillId="4" borderId="6" xfId="0" applyFont="1" applyFill="1" applyBorder="1" applyAlignment="1">
      <alignment horizontal="center" vertical="center"/>
    </xf>
    <xf numFmtId="164" fontId="12" fillId="0" borderId="20" xfId="1" applyNumberFormat="1" applyFont="1" applyFill="1" applyBorder="1" applyAlignment="1">
      <alignment horizontal="right"/>
    </xf>
    <xf numFmtId="165" fontId="12" fillId="0" borderId="20" xfId="1" applyNumberFormat="1" applyFont="1" applyFill="1" applyBorder="1" applyAlignment="1">
      <alignment horizontal="right"/>
    </xf>
    <xf numFmtId="166" fontId="12" fillId="0" borderId="20" xfId="1" applyNumberFormat="1" applyFont="1" applyFill="1" applyBorder="1" applyAlignment="1">
      <alignment horizontal="right"/>
    </xf>
    <xf numFmtId="164" fontId="11" fillId="2" borderId="19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Border="1" applyAlignment="1">
      <alignment horizontal="right" vertical="center"/>
    </xf>
    <xf numFmtId="164" fontId="11" fillId="2" borderId="17" xfId="1" applyNumberFormat="1" applyFont="1" applyFill="1" applyBorder="1" applyAlignment="1">
      <alignment horizontal="right" vertical="center"/>
    </xf>
    <xf numFmtId="166" fontId="11" fillId="2" borderId="19" xfId="1" applyNumberFormat="1" applyFont="1" applyFill="1" applyBorder="1" applyAlignment="1">
      <alignment horizontal="right" vertical="center"/>
    </xf>
    <xf numFmtId="166" fontId="11" fillId="2" borderId="0" xfId="1" applyNumberFormat="1" applyFont="1" applyFill="1" applyBorder="1" applyAlignment="1">
      <alignment horizontal="right" vertical="center"/>
    </xf>
    <xf numFmtId="166" fontId="11" fillId="2" borderId="17" xfId="1" applyNumberFormat="1" applyFont="1" applyFill="1" applyBorder="1" applyAlignment="1">
      <alignment horizontal="right" vertical="center"/>
    </xf>
    <xf numFmtId="165" fontId="11" fillId="2" borderId="19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right" vertical="center"/>
    </xf>
    <xf numFmtId="165" fontId="11" fillId="2" borderId="17" xfId="1" applyNumberFormat="1" applyFont="1" applyFill="1" applyBorder="1" applyAlignment="1">
      <alignment horizontal="right" vertical="center"/>
    </xf>
    <xf numFmtId="164" fontId="11" fillId="2" borderId="7" xfId="1" applyNumberFormat="1" applyFont="1" applyFill="1" applyBorder="1" applyAlignment="1">
      <alignment horizontal="right" vertical="center"/>
    </xf>
    <xf numFmtId="164" fontId="11" fillId="2" borderId="11" xfId="1" applyNumberFormat="1" applyFont="1" applyFill="1" applyBorder="1" applyAlignment="1">
      <alignment horizontal="right" vertical="center"/>
    </xf>
    <xf numFmtId="164" fontId="11" fillId="2" borderId="12" xfId="1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6" fontId="11" fillId="2" borderId="19" xfId="1" applyNumberFormat="1" applyFont="1" applyFill="1" applyBorder="1" applyAlignment="1">
      <alignment horizontal="center" vertical="center"/>
    </xf>
    <xf numFmtId="166" fontId="11" fillId="2" borderId="0" xfId="1" applyNumberFormat="1" applyFont="1" applyFill="1" applyBorder="1" applyAlignment="1">
      <alignment horizontal="center" vertical="center"/>
    </xf>
    <xf numFmtId="166" fontId="11" fillId="2" borderId="8" xfId="1" applyNumberFormat="1" applyFont="1" applyFill="1" applyBorder="1" applyAlignment="1">
      <alignment horizontal="center" vertical="center"/>
    </xf>
    <xf numFmtId="164" fontId="11" fillId="2" borderId="19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Border="1" applyAlignment="1">
      <alignment horizontal="right" vertical="center"/>
    </xf>
    <xf numFmtId="164" fontId="11" fillId="2" borderId="17" xfId="1" applyNumberFormat="1" applyFont="1" applyFill="1" applyBorder="1" applyAlignment="1">
      <alignment horizontal="right" vertical="center"/>
    </xf>
    <xf numFmtId="166" fontId="11" fillId="2" borderId="19" xfId="1" applyNumberFormat="1" applyFont="1" applyFill="1" applyBorder="1" applyAlignment="1">
      <alignment horizontal="right" vertical="center"/>
    </xf>
    <xf numFmtId="166" fontId="11" fillId="2" borderId="0" xfId="1" applyNumberFormat="1" applyFont="1" applyFill="1" applyBorder="1" applyAlignment="1">
      <alignment horizontal="right" vertical="center"/>
    </xf>
    <xf numFmtId="166" fontId="11" fillId="2" borderId="17" xfId="1" applyNumberFormat="1" applyFont="1" applyFill="1" applyBorder="1" applyAlignment="1">
      <alignment horizontal="right" vertical="center"/>
    </xf>
    <xf numFmtId="164" fontId="11" fillId="2" borderId="8" xfId="1" applyNumberFormat="1" applyFont="1" applyFill="1" applyBorder="1" applyAlignment="1">
      <alignment horizontal="right" vertical="center"/>
    </xf>
    <xf numFmtId="166" fontId="11" fillId="2" borderId="11" xfId="1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165" fontId="11" fillId="2" borderId="11" xfId="1" applyNumberFormat="1" applyFont="1" applyFill="1" applyBorder="1" applyAlignment="1">
      <alignment horizontal="right" vertical="center"/>
    </xf>
    <xf numFmtId="165" fontId="11" fillId="2" borderId="19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right" vertical="center"/>
    </xf>
    <xf numFmtId="165" fontId="11" fillId="2" borderId="17" xfId="1" applyNumberFormat="1" applyFont="1" applyFill="1" applyBorder="1" applyAlignment="1">
      <alignment horizontal="right" vertical="center"/>
    </xf>
    <xf numFmtId="164" fontId="11" fillId="2" borderId="19" xfId="1" applyNumberFormat="1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/>
    </xf>
    <xf numFmtId="164" fontId="11" fillId="2" borderId="17" xfId="1" applyNumberFormat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right"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10" xfId="1" applyNumberFormat="1" applyFont="1" applyFill="1" applyBorder="1" applyAlignment="1">
      <alignment horizontal="right" vertical="center"/>
    </xf>
    <xf numFmtId="166" fontId="11" fillId="2" borderId="17" xfId="1" applyNumberFormat="1" applyFont="1" applyFill="1" applyBorder="1" applyAlignment="1">
      <alignment horizontal="center" vertical="center"/>
    </xf>
    <xf numFmtId="165" fontId="11" fillId="2" borderId="19" xfId="1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165" fontId="11" fillId="2" borderId="17" xfId="1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11" fillId="2" borderId="8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571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36" name="Rectangle 8"/>
        <xdr:cNvSpPr>
          <a:spLocks noChangeArrowheads="1"/>
        </xdr:cNvSpPr>
      </xdr:nvSpPr>
      <xdr:spPr bwMode="auto">
        <a:xfrm>
          <a:off x="0" y="0"/>
          <a:ext cx="428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337" name="Rectangle 10"/>
        <xdr:cNvSpPr>
          <a:spLocks noChangeArrowheads="1"/>
        </xdr:cNvSpPr>
      </xdr:nvSpPr>
      <xdr:spPr bwMode="auto">
        <a:xfrm>
          <a:off x="0" y="0"/>
          <a:ext cx="428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Trabajo/CFP/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</sheetNames>
    <sheetDataSet>
      <sheetData sheetId="0" refreshError="1"/>
      <sheetData sheetId="1" refreshError="1"/>
      <sheetData sheetId="2" refreshError="1">
        <row r="70">
          <cell r="O70">
            <v>-272006.44170592399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GridLines="0" tabSelected="1" zoomScale="150" workbookViewId="0">
      <selection activeCell="A47" sqref="A47"/>
    </sheetView>
  </sheetViews>
  <sheetFormatPr baseColWidth="10" defaultRowHeight="9" customHeight="1" x14ac:dyDescent="0.15"/>
  <cols>
    <col min="1" max="1" width="6.42578125" style="1" customWidth="1"/>
    <col min="2" max="2" width="3.42578125" style="1" customWidth="1"/>
    <col min="3" max="3" width="3.85546875" style="1" customWidth="1"/>
    <col min="4" max="4" width="2.5703125" style="1" customWidth="1"/>
    <col min="5" max="5" width="3.5703125" style="1" customWidth="1"/>
    <col min="6" max="6" width="3" style="1" customWidth="1"/>
    <col min="7" max="7" width="2.42578125" style="1" customWidth="1"/>
    <col min="8" max="8" width="2.28515625" style="1" customWidth="1"/>
    <col min="9" max="9" width="2.42578125" style="1" customWidth="1"/>
    <col min="10" max="10" width="2" style="1" customWidth="1"/>
    <col min="11" max="11" width="2.140625" style="1" customWidth="1"/>
    <col min="12" max="17" width="3.28515625" style="1" customWidth="1"/>
    <col min="18" max="18" width="3.140625" style="1" customWidth="1"/>
    <col min="19" max="19" width="3.28515625" style="1" customWidth="1"/>
    <col min="20" max="21" width="3" style="1" customWidth="1"/>
    <col min="22" max="22" width="3.42578125" style="1" customWidth="1"/>
    <col min="23" max="23" width="3.7109375" style="1" customWidth="1"/>
    <col min="24" max="24" width="3.140625" style="1" customWidth="1"/>
    <col min="25" max="25" width="3" style="1" customWidth="1"/>
    <col min="26" max="26" width="2.7109375" style="1" customWidth="1"/>
    <col min="27" max="27" width="2.28515625" style="1" customWidth="1"/>
    <col min="28" max="28" width="4.28515625" style="1" customWidth="1"/>
    <col min="29" max="16384" width="11.42578125" style="1"/>
  </cols>
  <sheetData>
    <row r="1" spans="1:27" ht="21" customHeight="1" x14ac:dyDescent="0.15">
      <c r="A1" s="3"/>
    </row>
    <row r="2" spans="1:27" ht="11.1" customHeight="1" x14ac:dyDescent="0.15"/>
    <row r="3" spans="1:27" ht="9.6" customHeight="1" x14ac:dyDescent="0.15"/>
    <row r="4" spans="1:27" ht="17.100000000000001" customHeight="1" x14ac:dyDescent="0.2">
      <c r="A4" s="11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.2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.2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0.35" customHeight="1" x14ac:dyDescent="0.15">
      <c r="A7" s="72" t="s">
        <v>0</v>
      </c>
      <c r="B7" s="75" t="s">
        <v>15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 t="s">
        <v>16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ht="9.9499999999999993" customHeight="1" x14ac:dyDescent="0.15">
      <c r="A8" s="73"/>
      <c r="B8" s="73" t="s">
        <v>2</v>
      </c>
      <c r="C8" s="73"/>
      <c r="D8" s="73"/>
      <c r="E8" s="73"/>
      <c r="F8" s="76" t="s">
        <v>1</v>
      </c>
      <c r="G8" s="76"/>
      <c r="H8" s="76"/>
      <c r="I8" s="76"/>
      <c r="J8" s="76"/>
      <c r="K8" s="76"/>
      <c r="L8" s="76" t="s">
        <v>5</v>
      </c>
      <c r="M8" s="76"/>
      <c r="N8" s="76"/>
      <c r="O8" s="76"/>
      <c r="P8" s="73" t="s">
        <v>3</v>
      </c>
      <c r="Q8" s="73"/>
      <c r="R8" s="73"/>
      <c r="S8" s="73"/>
      <c r="T8" s="76" t="s">
        <v>1</v>
      </c>
      <c r="U8" s="76"/>
      <c r="V8" s="76"/>
      <c r="W8" s="76"/>
      <c r="X8" s="76" t="s">
        <v>5</v>
      </c>
      <c r="Y8" s="76"/>
      <c r="Z8" s="76"/>
      <c r="AA8" s="76"/>
    </row>
    <row r="9" spans="1:27" ht="9.9499999999999993" customHeight="1" x14ac:dyDescent="0.15">
      <c r="A9" s="74"/>
      <c r="B9" s="74"/>
      <c r="C9" s="74"/>
      <c r="D9" s="74"/>
      <c r="E9" s="74"/>
      <c r="F9" s="74" t="s">
        <v>17</v>
      </c>
      <c r="G9" s="74"/>
      <c r="H9" s="74"/>
      <c r="I9" s="74"/>
      <c r="J9" s="74"/>
      <c r="K9" s="74"/>
      <c r="L9" s="74" t="s">
        <v>18</v>
      </c>
      <c r="M9" s="74"/>
      <c r="N9" s="74"/>
      <c r="O9" s="74"/>
      <c r="P9" s="74"/>
      <c r="Q9" s="74"/>
      <c r="R9" s="74"/>
      <c r="S9" s="74"/>
      <c r="T9" s="74" t="s">
        <v>17</v>
      </c>
      <c r="U9" s="74"/>
      <c r="V9" s="74"/>
      <c r="W9" s="74"/>
      <c r="X9" s="74" t="s">
        <v>18</v>
      </c>
      <c r="Y9" s="74"/>
      <c r="Z9" s="74"/>
      <c r="AA9" s="74"/>
    </row>
    <row r="10" spans="1:27" ht="2.25" customHeight="1" x14ac:dyDescent="0.15">
      <c r="A10" s="14"/>
      <c r="B10" s="77"/>
      <c r="C10" s="38"/>
      <c r="D10" s="38"/>
      <c r="E10" s="51"/>
      <c r="F10" s="53"/>
      <c r="G10" s="54"/>
      <c r="H10" s="54"/>
      <c r="I10" s="54"/>
      <c r="J10" s="54"/>
      <c r="K10" s="55"/>
      <c r="L10" s="37"/>
      <c r="M10" s="38"/>
      <c r="N10" s="38"/>
      <c r="O10" s="51"/>
      <c r="P10" s="37"/>
      <c r="Q10" s="38"/>
      <c r="R10" s="38"/>
      <c r="S10" s="51"/>
      <c r="T10" s="37"/>
      <c r="U10" s="38"/>
      <c r="V10" s="38"/>
      <c r="W10" s="51"/>
      <c r="X10" s="37"/>
      <c r="Y10" s="38"/>
      <c r="Z10" s="38"/>
      <c r="AA10" s="39"/>
    </row>
    <row r="11" spans="1:27" ht="3" customHeight="1" x14ac:dyDescent="0.15">
      <c r="A11" s="15"/>
      <c r="B11" s="59"/>
      <c r="C11" s="44"/>
      <c r="D11" s="44"/>
      <c r="E11" s="45"/>
      <c r="F11" s="53"/>
      <c r="G11" s="54"/>
      <c r="H11" s="54"/>
      <c r="I11" s="54"/>
      <c r="J11" s="54"/>
      <c r="K11" s="55"/>
      <c r="L11" s="46"/>
      <c r="M11" s="47"/>
      <c r="N11" s="47"/>
      <c r="O11" s="48"/>
      <c r="P11" s="43"/>
      <c r="Q11" s="44"/>
      <c r="R11" s="44"/>
      <c r="S11" s="45"/>
      <c r="T11" s="46"/>
      <c r="U11" s="47"/>
      <c r="V11" s="47"/>
      <c r="W11" s="48"/>
      <c r="X11" s="43"/>
      <c r="Y11" s="44"/>
      <c r="Z11" s="44"/>
      <c r="AA11" s="49"/>
    </row>
    <row r="12" spans="1:27" ht="7.5" customHeight="1" x14ac:dyDescent="0.15">
      <c r="A12" s="15">
        <v>1995</v>
      </c>
      <c r="B12" s="59">
        <v>-200.7</v>
      </c>
      <c r="C12" s="44"/>
      <c r="D12" s="44"/>
      <c r="E12" s="45"/>
      <c r="F12" s="53">
        <v>84655.2</v>
      </c>
      <c r="G12" s="54"/>
      <c r="H12" s="54"/>
      <c r="I12" s="54"/>
      <c r="J12" s="54"/>
      <c r="K12" s="55"/>
      <c r="L12" s="46">
        <v>27240.5</v>
      </c>
      <c r="M12" s="47"/>
      <c r="N12" s="47"/>
      <c r="O12" s="48"/>
      <c r="P12" s="43">
        <v>-200.7</v>
      </c>
      <c r="Q12" s="44"/>
      <c r="R12" s="44"/>
      <c r="S12" s="45"/>
      <c r="T12" s="46">
        <v>84655.2</v>
      </c>
      <c r="U12" s="47"/>
      <c r="V12" s="47"/>
      <c r="W12" s="48"/>
      <c r="X12" s="43">
        <v>27240.5</v>
      </c>
      <c r="Y12" s="44"/>
      <c r="Z12" s="44"/>
      <c r="AA12" s="49"/>
    </row>
    <row r="13" spans="1:27" ht="7.5" customHeight="1" x14ac:dyDescent="0.15">
      <c r="A13" s="15">
        <v>1996</v>
      </c>
      <c r="B13" s="59">
        <v>282.89999999999998</v>
      </c>
      <c r="C13" s="44"/>
      <c r="D13" s="44"/>
      <c r="E13" s="45"/>
      <c r="F13" s="53">
        <v>108700.6</v>
      </c>
      <c r="G13" s="54"/>
      <c r="H13" s="54"/>
      <c r="I13" s="54"/>
      <c r="J13" s="54"/>
      <c r="K13" s="55"/>
      <c r="L13" s="46">
        <v>20114.3</v>
      </c>
      <c r="M13" s="47"/>
      <c r="N13" s="47"/>
      <c r="O13" s="48"/>
      <c r="P13" s="43">
        <v>282.89999999999998</v>
      </c>
      <c r="Q13" s="44"/>
      <c r="R13" s="44"/>
      <c r="S13" s="45"/>
      <c r="T13" s="46">
        <v>108700.6</v>
      </c>
      <c r="U13" s="47"/>
      <c r="V13" s="47"/>
      <c r="W13" s="48"/>
      <c r="X13" s="43">
        <v>20114.3</v>
      </c>
      <c r="Y13" s="44"/>
      <c r="Z13" s="44"/>
      <c r="AA13" s="49"/>
    </row>
    <row r="14" spans="1:27" ht="7.5" customHeight="1" x14ac:dyDescent="0.15">
      <c r="A14" s="15">
        <v>1997</v>
      </c>
      <c r="B14" s="59">
        <v>-23011</v>
      </c>
      <c r="C14" s="44"/>
      <c r="D14" s="44"/>
      <c r="E14" s="45"/>
      <c r="F14" s="53">
        <v>105063</v>
      </c>
      <c r="G14" s="54"/>
      <c r="H14" s="54"/>
      <c r="I14" s="54"/>
      <c r="J14" s="54"/>
      <c r="K14" s="55"/>
      <c r="L14" s="46">
        <v>-3000.9</v>
      </c>
      <c r="M14" s="47"/>
      <c r="N14" s="47"/>
      <c r="O14" s="48"/>
      <c r="P14" s="43">
        <v>-23011</v>
      </c>
      <c r="Q14" s="44"/>
      <c r="R14" s="44"/>
      <c r="S14" s="45"/>
      <c r="T14" s="46">
        <v>105063</v>
      </c>
      <c r="U14" s="47"/>
      <c r="V14" s="47"/>
      <c r="W14" s="48"/>
      <c r="X14" s="43">
        <v>-3000.9</v>
      </c>
      <c r="Y14" s="44"/>
      <c r="Z14" s="44"/>
      <c r="AA14" s="49"/>
    </row>
    <row r="15" spans="1:27" ht="7.5" customHeight="1" x14ac:dyDescent="0.15">
      <c r="A15" s="15">
        <v>1998</v>
      </c>
      <c r="B15" s="59">
        <v>-47918.6</v>
      </c>
      <c r="C15" s="44"/>
      <c r="D15" s="44"/>
      <c r="E15" s="45"/>
      <c r="F15" s="53">
        <v>63314.1</v>
      </c>
      <c r="G15" s="54"/>
      <c r="H15" s="54"/>
      <c r="I15" s="54"/>
      <c r="J15" s="54"/>
      <c r="K15" s="55"/>
      <c r="L15" s="46">
        <v>-16977.5</v>
      </c>
      <c r="M15" s="47"/>
      <c r="N15" s="47"/>
      <c r="O15" s="48"/>
      <c r="P15" s="43">
        <v>-47918.6</v>
      </c>
      <c r="Q15" s="44"/>
      <c r="R15" s="44"/>
      <c r="S15" s="45"/>
      <c r="T15" s="46">
        <v>63314.1</v>
      </c>
      <c r="U15" s="47"/>
      <c r="V15" s="47"/>
      <c r="W15" s="48"/>
      <c r="X15" s="43">
        <v>-16977.5</v>
      </c>
      <c r="Y15" s="44"/>
      <c r="Z15" s="44"/>
      <c r="AA15" s="49"/>
    </row>
    <row r="16" spans="1:27" ht="7.5" customHeight="1" x14ac:dyDescent="0.15">
      <c r="A16" s="15">
        <v>1999</v>
      </c>
      <c r="B16" s="59">
        <v>-51988.2</v>
      </c>
      <c r="C16" s="44"/>
      <c r="D16" s="44"/>
      <c r="E16" s="45"/>
      <c r="F16" s="53">
        <v>117879.8</v>
      </c>
      <c r="G16" s="54"/>
      <c r="H16" s="54"/>
      <c r="I16" s="54"/>
      <c r="J16" s="54"/>
      <c r="K16" s="55"/>
      <c r="L16" s="46">
        <v>-16411.2</v>
      </c>
      <c r="M16" s="47"/>
      <c r="N16" s="47"/>
      <c r="O16" s="48"/>
      <c r="P16" s="43">
        <v>-51988.2</v>
      </c>
      <c r="Q16" s="44"/>
      <c r="R16" s="44"/>
      <c r="S16" s="45"/>
      <c r="T16" s="46">
        <v>117879.8</v>
      </c>
      <c r="U16" s="47"/>
      <c r="V16" s="47"/>
      <c r="W16" s="48"/>
      <c r="X16" s="43">
        <v>-16411.2</v>
      </c>
      <c r="Y16" s="44"/>
      <c r="Z16" s="44"/>
      <c r="AA16" s="49"/>
    </row>
    <row r="17" spans="1:27" ht="3" customHeight="1" x14ac:dyDescent="0.15">
      <c r="A17" s="21"/>
      <c r="B17" s="17"/>
      <c r="C17" s="18"/>
      <c r="D17" s="18"/>
      <c r="E17" s="22"/>
      <c r="F17" s="19"/>
      <c r="G17" s="19"/>
      <c r="H17" s="19"/>
      <c r="I17" s="19"/>
      <c r="J17" s="19"/>
      <c r="K17" s="23"/>
      <c r="L17" s="20"/>
      <c r="M17" s="20"/>
      <c r="N17" s="20"/>
      <c r="O17" s="24"/>
      <c r="P17" s="18"/>
      <c r="Q17" s="18"/>
      <c r="R17" s="18"/>
      <c r="S17" s="22"/>
      <c r="T17" s="20"/>
      <c r="U17" s="20"/>
      <c r="V17" s="20"/>
      <c r="W17" s="24"/>
      <c r="X17" s="18"/>
      <c r="Y17" s="18"/>
      <c r="Z17" s="18"/>
      <c r="AA17" s="22"/>
    </row>
    <row r="18" spans="1:27" ht="7.5" customHeight="1" x14ac:dyDescent="0.15">
      <c r="A18" s="15">
        <v>2000</v>
      </c>
      <c r="B18" s="59">
        <v>-60596.6</v>
      </c>
      <c r="C18" s="44"/>
      <c r="D18" s="44"/>
      <c r="E18" s="45"/>
      <c r="F18" s="53">
        <v>143439.1</v>
      </c>
      <c r="G18" s="54"/>
      <c r="H18" s="54"/>
      <c r="I18" s="54"/>
      <c r="J18" s="54"/>
      <c r="K18" s="55"/>
      <c r="L18" s="46">
        <v>-23311.599999999999</v>
      </c>
      <c r="M18" s="47"/>
      <c r="N18" s="47"/>
      <c r="O18" s="48"/>
      <c r="P18" s="43">
        <v>-60596.6</v>
      </c>
      <c r="Q18" s="44"/>
      <c r="R18" s="44"/>
      <c r="S18" s="45"/>
      <c r="T18" s="46">
        <v>143439.1</v>
      </c>
      <c r="U18" s="47"/>
      <c r="V18" s="47"/>
      <c r="W18" s="48"/>
      <c r="X18" s="43">
        <v>-23311.599999999999</v>
      </c>
      <c r="Y18" s="44"/>
      <c r="Z18" s="44"/>
      <c r="AA18" s="49"/>
    </row>
    <row r="19" spans="1:27" ht="7.5" customHeight="1" x14ac:dyDescent="0.15">
      <c r="A19" s="15">
        <v>2001</v>
      </c>
      <c r="B19" s="59">
        <v>-42195.4</v>
      </c>
      <c r="C19" s="44"/>
      <c r="D19" s="44"/>
      <c r="E19" s="45"/>
      <c r="F19" s="53">
        <v>148728.20000000001</v>
      </c>
      <c r="G19" s="54"/>
      <c r="H19" s="54"/>
      <c r="I19" s="54"/>
      <c r="J19" s="54"/>
      <c r="K19" s="55"/>
      <c r="L19" s="46">
        <v>-14835.7</v>
      </c>
      <c r="M19" s="47"/>
      <c r="N19" s="47"/>
      <c r="O19" s="48"/>
      <c r="P19" s="43">
        <v>-42195.4</v>
      </c>
      <c r="Q19" s="44"/>
      <c r="R19" s="44"/>
      <c r="S19" s="45"/>
      <c r="T19" s="46">
        <v>148728.20000000001</v>
      </c>
      <c r="U19" s="47"/>
      <c r="V19" s="47"/>
      <c r="W19" s="48"/>
      <c r="X19" s="43">
        <v>-14835.7</v>
      </c>
      <c r="Y19" s="44"/>
      <c r="Z19" s="44"/>
      <c r="AA19" s="49"/>
    </row>
    <row r="20" spans="1:27" ht="7.5" customHeight="1" x14ac:dyDescent="0.15">
      <c r="A20" s="15">
        <v>2002</v>
      </c>
      <c r="B20" s="59">
        <v>-75606.566999999995</v>
      </c>
      <c r="C20" s="44"/>
      <c r="D20" s="44"/>
      <c r="E20" s="45"/>
      <c r="F20" s="53">
        <v>107995.405</v>
      </c>
      <c r="G20" s="54"/>
      <c r="H20" s="54"/>
      <c r="I20" s="54"/>
      <c r="J20" s="54"/>
      <c r="K20" s="55"/>
      <c r="L20" s="46">
        <v>-34212.699999999997</v>
      </c>
      <c r="M20" s="47"/>
      <c r="N20" s="47"/>
      <c r="O20" s="48"/>
      <c r="P20" s="43">
        <v>-37672.6</v>
      </c>
      <c r="Q20" s="44"/>
      <c r="R20" s="44"/>
      <c r="S20" s="45"/>
      <c r="T20" s="46">
        <v>145929.4</v>
      </c>
      <c r="U20" s="47"/>
      <c r="V20" s="47"/>
      <c r="W20" s="48"/>
      <c r="X20" s="43">
        <v>3721.3</v>
      </c>
      <c r="Y20" s="44"/>
      <c r="Z20" s="44"/>
      <c r="AA20" s="49"/>
    </row>
    <row r="21" spans="1:27" ht="7.5" customHeight="1" x14ac:dyDescent="0.15">
      <c r="A21" s="15">
        <v>2003</v>
      </c>
      <c r="B21" s="59">
        <v>-42465.4</v>
      </c>
      <c r="C21" s="44"/>
      <c r="D21" s="44"/>
      <c r="E21" s="45"/>
      <c r="F21" s="53">
        <v>143849.9</v>
      </c>
      <c r="G21" s="54"/>
      <c r="H21" s="54"/>
      <c r="I21" s="54"/>
      <c r="J21" s="54"/>
      <c r="K21" s="55"/>
      <c r="L21" s="46">
        <v>-7327.9</v>
      </c>
      <c r="M21" s="47"/>
      <c r="N21" s="47"/>
      <c r="O21" s="48"/>
      <c r="P21" s="43">
        <v>-26277.7</v>
      </c>
      <c r="Q21" s="44"/>
      <c r="R21" s="44"/>
      <c r="S21" s="45"/>
      <c r="T21" s="46">
        <f>143849.9+16187.7</f>
        <v>160037.6</v>
      </c>
      <c r="U21" s="47"/>
      <c r="V21" s="47"/>
      <c r="W21" s="48"/>
      <c r="X21" s="43">
        <f>-7328+16187.7</f>
        <v>8859.7000000000007</v>
      </c>
      <c r="Y21" s="44"/>
      <c r="Z21" s="44"/>
      <c r="AA21" s="49"/>
    </row>
    <row r="22" spans="1:27" ht="7.5" customHeight="1" x14ac:dyDescent="0.15">
      <c r="A22" s="15">
        <v>2004</v>
      </c>
      <c r="B22" s="59">
        <v>-19208.414000000001</v>
      </c>
      <c r="C22" s="44"/>
      <c r="D22" s="44"/>
      <c r="E22" s="45"/>
      <c r="F22" s="53">
        <v>191577.27499999999</v>
      </c>
      <c r="G22" s="54"/>
      <c r="H22" s="54"/>
      <c r="I22" s="54"/>
      <c r="J22" s="54"/>
      <c r="K22" s="55"/>
      <c r="L22" s="46">
        <v>32453.200000000001</v>
      </c>
      <c r="M22" s="47"/>
      <c r="N22" s="47"/>
      <c r="O22" s="48"/>
      <c r="P22" s="43">
        <v>-11835.4</v>
      </c>
      <c r="Q22" s="44"/>
      <c r="R22" s="44"/>
      <c r="S22" s="45"/>
      <c r="T22" s="46">
        <v>198950.3</v>
      </c>
      <c r="U22" s="47"/>
      <c r="V22" s="47"/>
      <c r="W22" s="48"/>
      <c r="X22" s="43">
        <v>39826.199999999997</v>
      </c>
      <c r="Y22" s="44"/>
      <c r="Z22" s="44"/>
      <c r="AA22" s="49"/>
    </row>
    <row r="23" spans="1:27" ht="3" customHeight="1" x14ac:dyDescent="0.15">
      <c r="A23" s="15"/>
      <c r="B23" s="60"/>
      <c r="C23" s="57"/>
      <c r="D23" s="57"/>
      <c r="E23" s="58"/>
      <c r="F23" s="63"/>
      <c r="G23" s="64"/>
      <c r="H23" s="64"/>
      <c r="I23" s="64"/>
      <c r="J23" s="64"/>
      <c r="K23" s="65"/>
      <c r="L23" s="40"/>
      <c r="M23" s="41"/>
      <c r="N23" s="41"/>
      <c r="O23" s="62"/>
      <c r="P23" s="56"/>
      <c r="Q23" s="57"/>
      <c r="R23" s="57"/>
      <c r="S23" s="58"/>
      <c r="T23" s="40"/>
      <c r="U23" s="41"/>
      <c r="V23" s="41"/>
      <c r="W23" s="62"/>
      <c r="X23" s="40"/>
      <c r="Y23" s="41"/>
      <c r="Z23" s="41"/>
      <c r="AA23" s="42"/>
    </row>
    <row r="24" spans="1:27" ht="7.5" customHeight="1" x14ac:dyDescent="0.15">
      <c r="A24" s="15">
        <v>2005</v>
      </c>
      <c r="B24" s="59">
        <v>-10125.299999999999</v>
      </c>
      <c r="C24" s="44"/>
      <c r="D24" s="44"/>
      <c r="E24" s="45"/>
      <c r="F24" s="53">
        <v>201564</v>
      </c>
      <c r="G24" s="54"/>
      <c r="H24" s="54"/>
      <c r="I24" s="54"/>
      <c r="J24" s="54"/>
      <c r="K24" s="55"/>
      <c r="L24" s="46">
        <v>27455</v>
      </c>
      <c r="M24" s="47"/>
      <c r="N24" s="47"/>
      <c r="O24" s="48"/>
      <c r="P24" s="43">
        <v>-5676.9</v>
      </c>
      <c r="Q24" s="44"/>
      <c r="R24" s="44"/>
      <c r="S24" s="45"/>
      <c r="T24" s="46">
        <v>197115.7</v>
      </c>
      <c r="U24" s="47"/>
      <c r="V24" s="47"/>
      <c r="W24" s="48"/>
      <c r="X24" s="43">
        <v>23006.6</v>
      </c>
      <c r="Y24" s="44"/>
      <c r="Z24" s="44"/>
      <c r="AA24" s="49"/>
    </row>
    <row r="25" spans="1:27" ht="7.5" customHeight="1" x14ac:dyDescent="0.15">
      <c r="A25" s="15">
        <v>2006</v>
      </c>
      <c r="B25" s="61">
        <v>9933.7000000000007</v>
      </c>
      <c r="C25" s="35"/>
      <c r="D25" s="35"/>
      <c r="E25" s="35"/>
      <c r="F25" s="52">
        <v>260293.5</v>
      </c>
      <c r="G25" s="52"/>
      <c r="H25" s="52"/>
      <c r="I25" s="52"/>
      <c r="J25" s="52"/>
      <c r="K25" s="52"/>
      <c r="L25" s="50">
        <f>78127.2-11880.3</f>
        <v>66246.899999999994</v>
      </c>
      <c r="M25" s="50"/>
      <c r="N25" s="50"/>
      <c r="O25" s="50"/>
      <c r="P25" s="35">
        <v>21814</v>
      </c>
      <c r="Q25" s="35"/>
      <c r="R25" s="35"/>
      <c r="S25" s="35"/>
      <c r="T25" s="50">
        <f>260293.5+11880.3</f>
        <v>272173.8</v>
      </c>
      <c r="U25" s="50"/>
      <c r="V25" s="50"/>
      <c r="W25" s="50"/>
      <c r="X25" s="35">
        <v>78127.199999999997</v>
      </c>
      <c r="Y25" s="35"/>
      <c r="Z25" s="35"/>
      <c r="AA25" s="36"/>
    </row>
    <row r="26" spans="1:27" ht="7.5" customHeight="1" x14ac:dyDescent="0.15">
      <c r="A26" s="15">
        <v>2007</v>
      </c>
      <c r="B26" s="61">
        <v>4809.9370000000636</v>
      </c>
      <c r="C26" s="35"/>
      <c r="D26" s="35"/>
      <c r="E26" s="35"/>
      <c r="F26" s="52">
        <v>247003.98800000001</v>
      </c>
      <c r="G26" s="52"/>
      <c r="H26" s="52"/>
      <c r="I26" s="52"/>
      <c r="J26" s="52"/>
      <c r="K26" s="52"/>
      <c r="L26" s="50">
        <v>72374.899999999994</v>
      </c>
      <c r="M26" s="50"/>
      <c r="N26" s="50"/>
      <c r="O26" s="50"/>
      <c r="P26" s="35">
        <v>4809.9370000000636</v>
      </c>
      <c r="Q26" s="35"/>
      <c r="R26" s="35"/>
      <c r="S26" s="35"/>
      <c r="T26" s="50">
        <v>247003.98800000001</v>
      </c>
      <c r="U26" s="50"/>
      <c r="V26" s="50"/>
      <c r="W26" s="50"/>
      <c r="X26" s="35">
        <v>68604.800000000003</v>
      </c>
      <c r="Y26" s="35"/>
      <c r="Z26" s="35"/>
      <c r="AA26" s="36"/>
    </row>
    <row r="27" spans="1:27" ht="7.5" customHeight="1" x14ac:dyDescent="0.15">
      <c r="A27" s="15">
        <v>2008</v>
      </c>
      <c r="B27" s="61">
        <v>-7945.6</v>
      </c>
      <c r="C27" s="35"/>
      <c r="D27" s="35"/>
      <c r="E27" s="35"/>
      <c r="F27" s="52">
        <v>216500.6</v>
      </c>
      <c r="G27" s="52"/>
      <c r="H27" s="52"/>
      <c r="I27" s="52"/>
      <c r="J27" s="52"/>
      <c r="K27" s="52"/>
      <c r="L27" s="50">
        <v>117402.5</v>
      </c>
      <c r="M27" s="50"/>
      <c r="N27" s="50"/>
      <c r="O27" s="50"/>
      <c r="P27" s="35">
        <v>-7945.5</v>
      </c>
      <c r="Q27" s="35"/>
      <c r="R27" s="35"/>
      <c r="S27" s="35"/>
      <c r="T27" s="50">
        <f>+F27</f>
        <v>216500.6</v>
      </c>
      <c r="U27" s="50"/>
      <c r="V27" s="50"/>
      <c r="W27" s="50"/>
      <c r="X27" s="35">
        <v>117402.5</v>
      </c>
      <c r="Y27" s="35"/>
      <c r="Z27" s="35"/>
      <c r="AA27" s="36"/>
    </row>
    <row r="28" spans="1:27" ht="7.5" customHeight="1" x14ac:dyDescent="0.15">
      <c r="A28" s="15">
        <v>2009</v>
      </c>
      <c r="B28" s="61">
        <v>-273486</v>
      </c>
      <c r="C28" s="35"/>
      <c r="D28" s="35"/>
      <c r="E28" s="35"/>
      <c r="F28" s="52">
        <v>-7691.6</v>
      </c>
      <c r="G28" s="52"/>
      <c r="H28" s="52"/>
      <c r="I28" s="52"/>
      <c r="J28" s="52"/>
      <c r="K28" s="52"/>
      <c r="L28" s="50">
        <v>-191410</v>
      </c>
      <c r="M28" s="50"/>
      <c r="N28" s="50"/>
      <c r="O28" s="50"/>
      <c r="P28" s="35">
        <v>-273486</v>
      </c>
      <c r="Q28" s="35"/>
      <c r="R28" s="35"/>
      <c r="S28" s="35"/>
      <c r="T28" s="50">
        <v>-7691.6</v>
      </c>
      <c r="U28" s="50"/>
      <c r="V28" s="50"/>
      <c r="W28" s="50"/>
      <c r="X28" s="35">
        <v>-191410</v>
      </c>
      <c r="Y28" s="35"/>
      <c r="Z28" s="35"/>
      <c r="AA28" s="36"/>
    </row>
    <row r="29" spans="1:27" ht="3" customHeight="1" x14ac:dyDescent="0.15">
      <c r="A29" s="15"/>
      <c r="B29" s="60"/>
      <c r="C29" s="57"/>
      <c r="D29" s="57"/>
      <c r="E29" s="58"/>
      <c r="F29" s="52"/>
      <c r="G29" s="52"/>
      <c r="H29" s="52"/>
      <c r="I29" s="52"/>
      <c r="J29" s="52"/>
      <c r="K29" s="52"/>
      <c r="L29" s="40"/>
      <c r="M29" s="41"/>
      <c r="N29" s="41"/>
      <c r="O29" s="62"/>
      <c r="P29" s="35"/>
      <c r="Q29" s="35"/>
      <c r="R29" s="35"/>
      <c r="S29" s="35"/>
      <c r="T29" s="50"/>
      <c r="U29" s="50"/>
      <c r="V29" s="50"/>
      <c r="W29" s="50"/>
      <c r="X29" s="56"/>
      <c r="Y29" s="57"/>
      <c r="Z29" s="57"/>
      <c r="AA29" s="71"/>
    </row>
    <row r="30" spans="1:27" ht="7.5" customHeight="1" x14ac:dyDescent="0.15">
      <c r="A30" s="15">
        <v>2010</v>
      </c>
      <c r="B30" s="61">
        <v>-370520.4</v>
      </c>
      <c r="C30" s="35"/>
      <c r="D30" s="35"/>
      <c r="E30" s="35"/>
      <c r="F30" s="52">
        <v>-113725.1</v>
      </c>
      <c r="G30" s="52"/>
      <c r="H30" s="52"/>
      <c r="I30" s="52"/>
      <c r="J30" s="52"/>
      <c r="K30" s="52"/>
      <c r="L30" s="50">
        <v>-259617.8</v>
      </c>
      <c r="M30" s="50"/>
      <c r="N30" s="50"/>
      <c r="O30" s="50"/>
      <c r="P30" s="35">
        <v>-370520.4</v>
      </c>
      <c r="Q30" s="35"/>
      <c r="R30" s="35"/>
      <c r="S30" s="35"/>
      <c r="T30" s="50">
        <v>-113725.1</v>
      </c>
      <c r="U30" s="50"/>
      <c r="V30" s="50"/>
      <c r="W30" s="50"/>
      <c r="X30" s="35">
        <v>-259617.8</v>
      </c>
      <c r="Y30" s="35"/>
      <c r="Z30" s="35"/>
      <c r="AA30" s="36"/>
    </row>
    <row r="31" spans="1:27" ht="7.5" customHeight="1" x14ac:dyDescent="0.15">
      <c r="A31" s="15">
        <v>2011</v>
      </c>
      <c r="B31" s="61">
        <v>-353458.1</v>
      </c>
      <c r="C31" s="35"/>
      <c r="D31" s="35"/>
      <c r="E31" s="35"/>
      <c r="F31" s="52">
        <v>-81092.7</v>
      </c>
      <c r="G31" s="52"/>
      <c r="H31" s="52"/>
      <c r="I31" s="52"/>
      <c r="J31" s="52"/>
      <c r="K31" s="52"/>
      <c r="L31" s="50">
        <v>-233443.20000000001</v>
      </c>
      <c r="M31" s="50"/>
      <c r="N31" s="50"/>
      <c r="O31" s="50"/>
      <c r="P31" s="35">
        <v>-353458.1</v>
      </c>
      <c r="Q31" s="35"/>
      <c r="R31" s="35"/>
      <c r="S31" s="35"/>
      <c r="T31" s="50">
        <v>-81092.7</v>
      </c>
      <c r="U31" s="50"/>
      <c r="V31" s="50"/>
      <c r="W31" s="50"/>
      <c r="X31" s="35">
        <v>-233443.20000000001</v>
      </c>
      <c r="Y31" s="35"/>
      <c r="Z31" s="35"/>
      <c r="AA31" s="36"/>
    </row>
    <row r="32" spans="1:27" ht="7.5" customHeight="1" x14ac:dyDescent="0.15">
      <c r="A32" s="15">
        <v>2012</v>
      </c>
      <c r="B32" s="61">
        <v>-403209.4</v>
      </c>
      <c r="C32" s="35"/>
      <c r="D32" s="35"/>
      <c r="E32" s="35"/>
      <c r="F32" s="52">
        <v>-97486.1</v>
      </c>
      <c r="G32" s="52"/>
      <c r="H32" s="52"/>
      <c r="I32" s="52"/>
      <c r="J32" s="52"/>
      <c r="K32" s="52"/>
      <c r="L32" s="50">
        <f>+[1]S003!$O$70</f>
        <v>-272006.44170592399</v>
      </c>
      <c r="M32" s="50"/>
      <c r="N32" s="50"/>
      <c r="O32" s="50"/>
      <c r="P32" s="35">
        <v>-403209.4</v>
      </c>
      <c r="Q32" s="35"/>
      <c r="R32" s="35"/>
      <c r="S32" s="35"/>
      <c r="T32" s="50">
        <v>-97486.1</v>
      </c>
      <c r="U32" s="50"/>
      <c r="V32" s="50"/>
      <c r="W32" s="50"/>
      <c r="X32" s="35">
        <f>+[1]S003!$O$70</f>
        <v>-272006.44170592399</v>
      </c>
      <c r="Y32" s="35"/>
      <c r="Z32" s="35"/>
      <c r="AA32" s="36"/>
    </row>
    <row r="33" spans="1:30" ht="7.5" customHeight="1" x14ac:dyDescent="0.15">
      <c r="A33" s="15">
        <v>2013</v>
      </c>
      <c r="B33" s="61">
        <v>-374231.2</v>
      </c>
      <c r="C33" s="35"/>
      <c r="D33" s="35"/>
      <c r="E33" s="35"/>
      <c r="F33" s="52">
        <v>-60221.3</v>
      </c>
      <c r="G33" s="52"/>
      <c r="H33" s="52"/>
      <c r="I33" s="52"/>
      <c r="J33" s="52"/>
      <c r="K33" s="52"/>
      <c r="L33" s="50">
        <v>-251469.4</v>
      </c>
      <c r="M33" s="50"/>
      <c r="N33" s="50"/>
      <c r="O33" s="50"/>
      <c r="P33" s="35">
        <v>-374231.2</v>
      </c>
      <c r="Q33" s="35"/>
      <c r="R33" s="35"/>
      <c r="S33" s="35"/>
      <c r="T33" s="50">
        <v>-60221.3</v>
      </c>
      <c r="U33" s="50"/>
      <c r="V33" s="50"/>
      <c r="W33" s="50"/>
      <c r="X33" s="35">
        <v>-251469.4</v>
      </c>
      <c r="Y33" s="35"/>
      <c r="Z33" s="35"/>
      <c r="AA33" s="36"/>
    </row>
    <row r="34" spans="1:30" ht="7.5" customHeight="1" x14ac:dyDescent="0.15">
      <c r="A34" s="15">
        <v>2014</v>
      </c>
      <c r="B34" s="61">
        <v>-543076.4</v>
      </c>
      <c r="C34" s="35"/>
      <c r="D34" s="35"/>
      <c r="E34" s="35"/>
      <c r="F34" s="52">
        <v>-191855.4</v>
      </c>
      <c r="G34" s="52"/>
      <c r="H34" s="52"/>
      <c r="I34" s="52"/>
      <c r="J34" s="52"/>
      <c r="K34" s="52"/>
      <c r="L34" s="50">
        <v>-399142.68</v>
      </c>
      <c r="M34" s="50"/>
      <c r="N34" s="50"/>
      <c r="O34" s="50"/>
      <c r="P34" s="61">
        <v>-543076.4</v>
      </c>
      <c r="Q34" s="35"/>
      <c r="R34" s="35"/>
      <c r="S34" s="35"/>
      <c r="T34" s="50">
        <v>-191855.4</v>
      </c>
      <c r="U34" s="50"/>
      <c r="V34" s="50"/>
      <c r="W34" s="50"/>
      <c r="X34" s="35">
        <v>-399142.68</v>
      </c>
      <c r="Y34" s="35"/>
      <c r="Z34" s="35"/>
      <c r="AA34" s="36"/>
    </row>
    <row r="35" spans="1:30" ht="7.5" customHeight="1" x14ac:dyDescent="0.15">
      <c r="A35" s="15"/>
      <c r="B35" s="34"/>
      <c r="C35" s="26"/>
      <c r="D35" s="26"/>
      <c r="E35" s="27"/>
      <c r="F35" s="31"/>
      <c r="G35" s="32"/>
      <c r="H35" s="32"/>
      <c r="I35" s="32"/>
      <c r="J35" s="32"/>
      <c r="K35" s="33"/>
      <c r="L35" s="28"/>
      <c r="M35" s="29"/>
      <c r="N35" s="29"/>
      <c r="O35" s="30"/>
      <c r="P35" s="25"/>
      <c r="Q35" s="26"/>
      <c r="R35" s="26"/>
      <c r="S35" s="27"/>
      <c r="T35" s="28"/>
      <c r="U35" s="29"/>
      <c r="V35" s="29"/>
      <c r="W35" s="30"/>
      <c r="X35" s="35"/>
      <c r="Y35" s="35"/>
      <c r="Z35" s="35"/>
      <c r="AA35" s="36"/>
    </row>
    <row r="36" spans="1:30" ht="7.5" customHeight="1" x14ac:dyDescent="0.15">
      <c r="A36" s="15">
        <v>2015</v>
      </c>
      <c r="B36" s="61">
        <v>-637687.1</v>
      </c>
      <c r="C36" s="35"/>
      <c r="D36" s="35"/>
      <c r="E36" s="35"/>
      <c r="F36" s="52">
        <v>-218503.5</v>
      </c>
      <c r="G36" s="52"/>
      <c r="H36" s="52"/>
      <c r="I36" s="52"/>
      <c r="J36" s="52"/>
      <c r="K36" s="52"/>
      <c r="L36" s="50">
        <v>-550960.1</v>
      </c>
      <c r="M36" s="50"/>
      <c r="N36" s="50"/>
      <c r="O36" s="50"/>
      <c r="P36" s="61">
        <v>-637687.1</v>
      </c>
      <c r="Q36" s="35"/>
      <c r="R36" s="35"/>
      <c r="S36" s="35"/>
      <c r="T36" s="50">
        <v>-218503.5</v>
      </c>
      <c r="U36" s="50"/>
      <c r="V36" s="50"/>
      <c r="W36" s="50"/>
      <c r="X36" s="35">
        <v>-550960.1</v>
      </c>
      <c r="Y36" s="35"/>
      <c r="Z36" s="35"/>
      <c r="AA36" s="36"/>
    </row>
    <row r="37" spans="1:30" ht="7.5" customHeight="1" x14ac:dyDescent="0.15">
      <c r="A37" s="15" t="s">
        <v>19</v>
      </c>
      <c r="B37" s="61">
        <v>-577192</v>
      </c>
      <c r="C37" s="35"/>
      <c r="D37" s="35"/>
      <c r="E37" s="35"/>
      <c r="F37" s="52">
        <v>-114319.5</v>
      </c>
      <c r="G37" s="52"/>
      <c r="H37" s="52"/>
      <c r="I37" s="52"/>
      <c r="J37" s="52"/>
      <c r="K37" s="52"/>
      <c r="L37" s="50">
        <v>-446194.6</v>
      </c>
      <c r="M37" s="50"/>
      <c r="N37" s="50"/>
      <c r="O37" s="50"/>
      <c r="P37" s="61">
        <v>-577192</v>
      </c>
      <c r="Q37" s="35"/>
      <c r="R37" s="35"/>
      <c r="S37" s="35"/>
      <c r="T37" s="50">
        <v>-114319.5</v>
      </c>
      <c r="U37" s="50"/>
      <c r="V37" s="50"/>
      <c r="W37" s="50"/>
      <c r="X37" s="35">
        <v>-446194.6</v>
      </c>
      <c r="Y37" s="35"/>
      <c r="Z37" s="35"/>
      <c r="AA37" s="36"/>
    </row>
    <row r="38" spans="1:30" ht="3" customHeight="1" x14ac:dyDescent="0.15">
      <c r="A38" s="16"/>
      <c r="B38" s="69"/>
      <c r="C38" s="67"/>
      <c r="D38" s="67"/>
      <c r="E38" s="67"/>
      <c r="F38" s="70"/>
      <c r="G38" s="70"/>
      <c r="H38" s="70"/>
      <c r="I38" s="70"/>
      <c r="J38" s="70"/>
      <c r="K38" s="70"/>
      <c r="L38" s="66"/>
      <c r="M38" s="66"/>
      <c r="N38" s="66"/>
      <c r="O38" s="66"/>
      <c r="P38" s="67"/>
      <c r="Q38" s="67"/>
      <c r="R38" s="67"/>
      <c r="S38" s="67"/>
      <c r="T38" s="66"/>
      <c r="U38" s="66"/>
      <c r="V38" s="66"/>
      <c r="W38" s="66"/>
      <c r="X38" s="67"/>
      <c r="Y38" s="67"/>
      <c r="Z38" s="67"/>
      <c r="AA38" s="68"/>
    </row>
    <row r="39" spans="1:30" ht="2.1" customHeight="1" x14ac:dyDescent="0.1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0" ht="8.1" customHeight="1" x14ac:dyDescent="0.15">
      <c r="A40" s="13" t="s">
        <v>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30" ht="8.1" customHeight="1" x14ac:dyDescent="0.15">
      <c r="A41" s="13" t="s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30" ht="8.1" customHeight="1" x14ac:dyDescent="0.15">
      <c r="A42" s="13" t="s">
        <v>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30" ht="8.1" customHeight="1" x14ac:dyDescent="0.15">
      <c r="A43" s="13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30" s="2" customFormat="1" ht="8.1" customHeight="1" x14ac:dyDescent="0.15">
      <c r="A44" s="13" t="s">
        <v>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0" ht="8.1" customHeight="1" x14ac:dyDescent="0.15">
      <c r="A45" s="13" t="s">
        <v>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7"/>
      <c r="AC45" s="7"/>
      <c r="AD45" s="4"/>
    </row>
    <row r="46" spans="1:30" ht="8.1" customHeight="1" x14ac:dyDescent="0.15">
      <c r="A46" s="13" t="s">
        <v>10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4"/>
      <c r="AC46" s="4"/>
      <c r="AD46" s="4"/>
    </row>
    <row r="47" spans="1:30" ht="8.1" customHeight="1" x14ac:dyDescent="0.15">
      <c r="A47" s="13" t="s">
        <v>11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30" ht="8.1" customHeight="1" x14ac:dyDescent="0.15">
      <c r="A48" s="13" t="s">
        <v>12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8" ht="8.1" customHeight="1" x14ac:dyDescent="0.2">
      <c r="A49" s="13" t="s">
        <v>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/>
    </row>
    <row r="50" spans="1:28" ht="8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/>
    </row>
    <row r="51" spans="1:28" ht="8.1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/>
    </row>
    <row r="52" spans="1:28" ht="8.1" customHeight="1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/>
    </row>
    <row r="53" spans="1:28" ht="8.1" customHeight="1" x14ac:dyDescent="0.2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/>
    </row>
    <row r="54" spans="1:28" ht="8.1" customHeight="1" x14ac:dyDescent="0.2">
      <c r="A54" s="2"/>
      <c r="AB54"/>
    </row>
    <row r="55" spans="1:28" ht="8.1" customHeight="1" x14ac:dyDescent="0.2">
      <c r="AB55"/>
    </row>
    <row r="56" spans="1:28" ht="8.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8.1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8.1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8.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8.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8.1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8.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8.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8.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8.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8.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8.1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8.1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8.1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8.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8.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8.1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8.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9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8" ht="9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8" ht="9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8" ht="9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8" ht="9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8" ht="9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8" ht="9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</sheetData>
  <mergeCells count="176">
    <mergeCell ref="X36:AA36"/>
    <mergeCell ref="X18:AA18"/>
    <mergeCell ref="X14:AA14"/>
    <mergeCell ref="B16:E16"/>
    <mergeCell ref="F16:K16"/>
    <mergeCell ref="L16:O16"/>
    <mergeCell ref="P16:S16"/>
    <mergeCell ref="T16:W16"/>
    <mergeCell ref="X16:AA16"/>
    <mergeCell ref="P27:S27"/>
    <mergeCell ref="X24:AA24"/>
    <mergeCell ref="B24:E24"/>
    <mergeCell ref="F24:K24"/>
    <mergeCell ref="L24:O24"/>
    <mergeCell ref="P24:S24"/>
    <mergeCell ref="P26:S26"/>
    <mergeCell ref="B18:E18"/>
    <mergeCell ref="F18:K18"/>
    <mergeCell ref="L18:O18"/>
    <mergeCell ref="B14:E14"/>
    <mergeCell ref="F14:K14"/>
    <mergeCell ref="L14:O14"/>
    <mergeCell ref="X22:AA22"/>
    <mergeCell ref="X25:AA25"/>
    <mergeCell ref="B36:E36"/>
    <mergeCell ref="F36:K36"/>
    <mergeCell ref="L36:O36"/>
    <mergeCell ref="P36:S36"/>
    <mergeCell ref="T36:W36"/>
    <mergeCell ref="B10:E10"/>
    <mergeCell ref="P10:S10"/>
    <mergeCell ref="T10:W10"/>
    <mergeCell ref="F13:K13"/>
    <mergeCell ref="L13:O13"/>
    <mergeCell ref="P13:S13"/>
    <mergeCell ref="T13:W13"/>
    <mergeCell ref="B13:E13"/>
    <mergeCell ref="B28:E28"/>
    <mergeCell ref="F28:K28"/>
    <mergeCell ref="L28:O28"/>
    <mergeCell ref="T22:W22"/>
    <mergeCell ref="T25:W25"/>
    <mergeCell ref="B25:E25"/>
    <mergeCell ref="F25:K25"/>
    <mergeCell ref="L25:O25"/>
    <mergeCell ref="P25:S25"/>
    <mergeCell ref="T26:W26"/>
    <mergeCell ref="B11:E11"/>
    <mergeCell ref="A7:A9"/>
    <mergeCell ref="B8:E9"/>
    <mergeCell ref="B7:O7"/>
    <mergeCell ref="P8:S9"/>
    <mergeCell ref="P7:AA7"/>
    <mergeCell ref="F8:K8"/>
    <mergeCell ref="F9:K9"/>
    <mergeCell ref="L8:O8"/>
    <mergeCell ref="L9:O9"/>
    <mergeCell ref="X8:AA8"/>
    <mergeCell ref="T8:W8"/>
    <mergeCell ref="X9:AA9"/>
    <mergeCell ref="T9:W9"/>
    <mergeCell ref="X13:AA13"/>
    <mergeCell ref="T33:W33"/>
    <mergeCell ref="B33:E33"/>
    <mergeCell ref="F33:K33"/>
    <mergeCell ref="L33:O33"/>
    <mergeCell ref="P33:S33"/>
    <mergeCell ref="T31:W31"/>
    <mergeCell ref="B31:E31"/>
    <mergeCell ref="T27:W27"/>
    <mergeCell ref="F32:K32"/>
    <mergeCell ref="L32:O32"/>
    <mergeCell ref="P32:S32"/>
    <mergeCell ref="T32:W32"/>
    <mergeCell ref="P28:S28"/>
    <mergeCell ref="T28:W28"/>
    <mergeCell ref="T30:W30"/>
    <mergeCell ref="B27:E27"/>
    <mergeCell ref="B32:E32"/>
    <mergeCell ref="X29:AA29"/>
    <mergeCell ref="X27:AA27"/>
    <mergeCell ref="B21:E21"/>
    <mergeCell ref="B30:E30"/>
    <mergeCell ref="F30:K30"/>
    <mergeCell ref="L30:O30"/>
    <mergeCell ref="T38:W38"/>
    <mergeCell ref="X38:AA38"/>
    <mergeCell ref="B38:E38"/>
    <mergeCell ref="F38:K38"/>
    <mergeCell ref="L38:O38"/>
    <mergeCell ref="P38:S38"/>
    <mergeCell ref="X33:AA33"/>
    <mergeCell ref="F31:K31"/>
    <mergeCell ref="P30:S30"/>
    <mergeCell ref="X31:AA31"/>
    <mergeCell ref="L31:O31"/>
    <mergeCell ref="P31:S31"/>
    <mergeCell ref="B37:E37"/>
    <mergeCell ref="F37:K37"/>
    <mergeCell ref="L37:O37"/>
    <mergeCell ref="P37:S37"/>
    <mergeCell ref="T37:W37"/>
    <mergeCell ref="X37:AA37"/>
    <mergeCell ref="X32:AA32"/>
    <mergeCell ref="B34:E34"/>
    <mergeCell ref="F34:K34"/>
    <mergeCell ref="L34:O34"/>
    <mergeCell ref="P34:S34"/>
    <mergeCell ref="T34:W34"/>
    <mergeCell ref="X26:AA26"/>
    <mergeCell ref="B23:E23"/>
    <mergeCell ref="B29:E29"/>
    <mergeCell ref="B26:E26"/>
    <mergeCell ref="F26:K26"/>
    <mergeCell ref="L26:O26"/>
    <mergeCell ref="B22:E22"/>
    <mergeCell ref="F22:K22"/>
    <mergeCell ref="L22:O22"/>
    <mergeCell ref="T24:W24"/>
    <mergeCell ref="X28:AA28"/>
    <mergeCell ref="P29:S29"/>
    <mergeCell ref="T23:W23"/>
    <mergeCell ref="F23:K23"/>
    <mergeCell ref="L29:O29"/>
    <mergeCell ref="L23:O23"/>
    <mergeCell ref="B12:E12"/>
    <mergeCell ref="F12:K12"/>
    <mergeCell ref="L12:O12"/>
    <mergeCell ref="B20:E20"/>
    <mergeCell ref="F20:K20"/>
    <mergeCell ref="L20:O20"/>
    <mergeCell ref="B19:E19"/>
    <mergeCell ref="L19:O19"/>
    <mergeCell ref="F19:K19"/>
    <mergeCell ref="B15:E15"/>
    <mergeCell ref="F15:K15"/>
    <mergeCell ref="L15:O15"/>
    <mergeCell ref="L10:O10"/>
    <mergeCell ref="F29:K29"/>
    <mergeCell ref="P15:S15"/>
    <mergeCell ref="P14:S14"/>
    <mergeCell ref="F27:K27"/>
    <mergeCell ref="L27:O27"/>
    <mergeCell ref="F21:K21"/>
    <mergeCell ref="L21:O21"/>
    <mergeCell ref="P21:S21"/>
    <mergeCell ref="P18:S18"/>
    <mergeCell ref="P23:S23"/>
    <mergeCell ref="P19:S19"/>
    <mergeCell ref="F10:K10"/>
    <mergeCell ref="F11:K11"/>
    <mergeCell ref="L11:O11"/>
    <mergeCell ref="X34:AA34"/>
    <mergeCell ref="X35:AA35"/>
    <mergeCell ref="X10:AA10"/>
    <mergeCell ref="X23:AA23"/>
    <mergeCell ref="P11:S11"/>
    <mergeCell ref="T11:W11"/>
    <mergeCell ref="X11:AA11"/>
    <mergeCell ref="P12:S12"/>
    <mergeCell ref="T12:W12"/>
    <mergeCell ref="X12:AA12"/>
    <mergeCell ref="X19:AA19"/>
    <mergeCell ref="P20:S20"/>
    <mergeCell ref="P22:S22"/>
    <mergeCell ref="T21:W21"/>
    <mergeCell ref="X21:AA21"/>
    <mergeCell ref="X30:AA30"/>
    <mergeCell ref="T20:W20"/>
    <mergeCell ref="X20:AA20"/>
    <mergeCell ref="T29:W29"/>
    <mergeCell ref="X15:AA15"/>
    <mergeCell ref="T15:W15"/>
    <mergeCell ref="T14:W14"/>
    <mergeCell ref="T18:W18"/>
    <mergeCell ref="T19:W19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212C</vt:lpstr>
      <vt:lpstr>'212C'!Área_de_impresión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cristina_castro</cp:lastModifiedBy>
  <cp:lastPrinted>2016-08-17T16:59:24Z</cp:lastPrinted>
  <dcterms:created xsi:type="dcterms:W3CDTF">2000-12-12T20:53:55Z</dcterms:created>
  <dcterms:modified xsi:type="dcterms:W3CDTF">2016-08-17T17:01:10Z</dcterms:modified>
</cp:coreProperties>
</file>