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_lopezz\Documents\carlos_lopez\01_INF GESTION\01.2_INF DE GOB\IG_2016\02_SITIO\3. Anexo\3.6_Para sitio OPR\Correcciones\"/>
    </mc:Choice>
  </mc:AlternateContent>
  <bookViews>
    <workbookView xWindow="3390" yWindow="3375" windowWidth="12120" windowHeight="8700"/>
  </bookViews>
  <sheets>
    <sheet name="M4_403B" sheetId="3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M4_403B!$A$1:$L$45</definedName>
    <definedName name="DIFERENCIAS">#N/A</definedName>
    <definedName name="iii" localSheetId="0">#REF!</definedName>
    <definedName name="iii">#REF!</definedName>
    <definedName name="jjj" localSheetId="0">#REF!</definedName>
    <definedName name="jjj">#REF!</definedName>
    <definedName name="kkk" localSheetId="0">#REF!</definedName>
    <definedName name="kkk">#REF!</definedName>
    <definedName name="oooo" localSheetId="0">#REF!</definedName>
    <definedName name="oooo">#REF!</definedName>
    <definedName name="pppp" localSheetId="0">#REF!</definedName>
    <definedName name="pppp">#REF!</definedName>
    <definedName name="QQQ" localSheetId="0">#REF!</definedName>
    <definedName name="QQQ">#REF!</definedName>
    <definedName name="VARIABLES">#N/A</definedName>
    <definedName name="xxx" localSheetId="0">#REF!</definedName>
    <definedName name="xxx">#REF!</definedName>
    <definedName name="yyy" localSheetId="0">#REF!</definedName>
    <definedName name="yyy">#REF!</definedName>
    <definedName name="zz" localSheetId="0">#REF!</definedName>
    <definedName name="zz">#REF!</definedName>
  </definedNames>
  <calcPr calcId="152511"/>
</workbook>
</file>

<file path=xl/calcChain.xml><?xml version="1.0" encoding="utf-8"?>
<calcChain xmlns="http://schemas.openxmlformats.org/spreadsheetml/2006/main">
  <c r="B28" i="3" l="1"/>
  <c r="D28" i="3" l="1"/>
  <c r="E28" i="3"/>
  <c r="I29" i="3" l="1"/>
  <c r="D29" i="3"/>
  <c r="E29" i="3"/>
  <c r="C29" i="3"/>
  <c r="B29" i="3"/>
  <c r="F29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C25" i="3"/>
  <c r="B25" i="3"/>
  <c r="C17" i="3"/>
  <c r="B17" i="3"/>
  <c r="C9" i="3"/>
  <c r="B9" i="3"/>
  <c r="C16" i="3"/>
  <c r="B16" i="3"/>
  <c r="C15" i="3"/>
  <c r="B15" i="3"/>
  <c r="C14" i="3"/>
  <c r="B14" i="3"/>
  <c r="C24" i="3"/>
  <c r="B24" i="3"/>
  <c r="C23" i="3"/>
  <c r="B23" i="3"/>
  <c r="C22" i="3"/>
  <c r="B22" i="3"/>
  <c r="C21" i="3"/>
  <c r="B21" i="3"/>
  <c r="C28" i="3"/>
  <c r="C20" i="3"/>
  <c r="B20" i="3"/>
  <c r="C12" i="3"/>
  <c r="B12" i="3"/>
  <c r="C27" i="3"/>
  <c r="B27" i="3"/>
  <c r="C19" i="3"/>
  <c r="B19" i="3"/>
  <c r="C11" i="3"/>
  <c r="B11" i="3"/>
  <c r="C26" i="3"/>
  <c r="B26" i="3"/>
  <c r="C18" i="3"/>
  <c r="B18" i="3"/>
  <c r="C10" i="3"/>
  <c r="B10" i="3"/>
  <c r="C13" i="3"/>
  <c r="B13" i="3"/>
  <c r="F8" i="3"/>
  <c r="F7" i="3"/>
  <c r="I8" i="3"/>
  <c r="I7" i="3"/>
  <c r="E8" i="3"/>
  <c r="D8" i="3"/>
  <c r="E7" i="3"/>
  <c r="D7" i="3"/>
  <c r="C7" i="3"/>
  <c r="B7" i="3"/>
  <c r="C8" i="3"/>
  <c r="B8" i="3"/>
</calcChain>
</file>

<file path=xl/sharedStrings.xml><?xml version="1.0" encoding="utf-8"?>
<sst xmlns="http://schemas.openxmlformats.org/spreadsheetml/2006/main" count="30" uniqueCount="26">
  <si>
    <t>(Millones de pesos)</t>
  </si>
  <si>
    <t>Año</t>
  </si>
  <si>
    <t>Total</t>
  </si>
  <si>
    <t>Intereses, comisiones y gastos de la deuda pública</t>
  </si>
  <si>
    <t xml:space="preserve">Programas </t>
  </si>
  <si>
    <t>Internos</t>
  </si>
  <si>
    <t>Externos</t>
  </si>
  <si>
    <t xml:space="preserve">  Gobierno Federal</t>
  </si>
  <si>
    <t xml:space="preserve">  Entidades de control</t>
  </si>
  <si>
    <t xml:space="preserve">      ros menos intereses recibidos por activos financieros disponibles-. Esta medida no modifica el balance financiero de las entidades, sólo el nivel de ingreso y gasto.</t>
  </si>
  <si>
    <t>3/ A partir de 2000, se presenta bajo la denominación de  Programas de Apoyo a Ahorradores y Deudores de la Banca.</t>
  </si>
  <si>
    <t>4/ No se consideran los intereses compensados.</t>
  </si>
  <si>
    <t>5/ En 2009, excluye los efectos del reconocimiento de la deuda de PIDIREGAS de PEMEX.</t>
  </si>
  <si>
    <t>7/ Presupuesto aprobado.</t>
  </si>
  <si>
    <t>1/ Las sumas pueden no coincidir con los totales, debido al redondeo de cifras.</t>
  </si>
  <si>
    <t xml:space="preserve">de apoyo </t>
  </si>
  <si>
    <t>Fuente: De 1994 a 2015, Cuenta de la Hacienda Pública Federal. Para 2016, Presupuesto de Egresos de la Federación.</t>
  </si>
  <si>
    <t>2/ A partir de 2015 considera las empresas productivas del Estado, derivados de la expedición de las nuevas leyes de Petróleos Mexicanos y de la Comisión 
Federal de Electricidad.</t>
  </si>
  <si>
    <r>
      <t>Costo financiero de la deuda del sector público presupuestario</t>
    </r>
    <r>
      <rPr>
        <b/>
        <vertAlign val="superscript"/>
        <sz val="8.5"/>
        <rFont val="Soberana Sans Light"/>
        <family val="3"/>
      </rPr>
      <t xml:space="preserve"> 1/</t>
    </r>
  </si>
  <si>
    <r>
      <t xml:space="preserve">     directo </t>
    </r>
    <r>
      <rPr>
        <vertAlign val="superscript"/>
        <sz val="6"/>
        <rFont val="Soberana Sans Light"/>
        <family val="3"/>
      </rPr>
      <t>2/</t>
    </r>
  </si>
  <si>
    <r>
      <t xml:space="preserve">financiero </t>
    </r>
    <r>
      <rPr>
        <vertAlign val="superscript"/>
        <sz val="6"/>
        <rFont val="Soberana Sans Light"/>
        <family val="3"/>
      </rPr>
      <t>3/</t>
    </r>
  </si>
  <si>
    <r>
      <t>Internos</t>
    </r>
    <r>
      <rPr>
        <vertAlign val="superscript"/>
        <sz val="6"/>
        <rFont val="Soberana Sans Light"/>
        <family val="3"/>
      </rPr>
      <t xml:space="preserve"> 4/</t>
    </r>
  </si>
  <si>
    <r>
      <t xml:space="preserve">  Internos </t>
    </r>
    <r>
      <rPr>
        <vertAlign val="superscript"/>
        <sz val="6"/>
        <rFont val="Soberana Sans Light"/>
        <family val="3"/>
      </rPr>
      <t>6/</t>
    </r>
  </si>
  <si>
    <r>
      <t xml:space="preserve">    2016 </t>
    </r>
    <r>
      <rPr>
        <vertAlign val="superscript"/>
        <sz val="5.5"/>
        <rFont val="Soberana Sans Light"/>
        <family val="3"/>
      </rPr>
      <t>7/</t>
    </r>
  </si>
  <si>
    <t>6/ A partir de 2008, se homologa la metodología para la presentación del costo financiero de las entidades paraestatales a la del Gobierno Federal -pago de intereses por pasivos financie_</t>
  </si>
  <si>
    <r>
      <t xml:space="preserve">Total </t>
    </r>
    <r>
      <rPr>
        <b/>
        <vertAlign val="superscript"/>
        <sz val="6"/>
        <rFont val="Soberana Sans Light"/>
        <family val="3"/>
      </rPr>
      <t xml:space="preserve">5/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</si>
</sst>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0.0____;\-\ ###\ ##0.0______"/>
    <numFmt numFmtId="165" formatCode="_-[$€-2]* #,##0.00_-;\-[$€-2]* #,##0.00_-;_-[$€-2]* &quot;-&quot;??_-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sz val="10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b/>
      <sz val="6"/>
      <name val="Soberana Sans Light"/>
      <family val="3"/>
    </font>
    <font>
      <b/>
      <sz val="5"/>
      <name val="Soberana Sans Light"/>
      <family val="3"/>
    </font>
    <font>
      <b/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164" fontId="3" fillId="0" borderId="0" xfId="0" applyNumberFormat="1" applyFont="1" applyFill="1" applyBorder="1" applyAlignment="1">
      <alignment horizontal="right" vertical="center"/>
    </xf>
    <xf numFmtId="0" fontId="4" fillId="0" borderId="0" xfId="0" quotePrefix="1" applyFont="1" applyAlignment="1">
      <alignment horizontal="left" vertical="center"/>
    </xf>
    <xf numFmtId="0" fontId="6" fillId="2" borderId="3" xfId="0" applyFont="1" applyFill="1" applyBorder="1" applyAlignment="1" applyProtection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/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166" fontId="7" fillId="0" borderId="3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applyProtection="1"/>
    <xf numFmtId="0" fontId="3" fillId="0" borderId="0" xfId="0" applyFont="1" applyFill="1"/>
    <xf numFmtId="0" fontId="6" fillId="2" borderId="4" xfId="0" applyFont="1" applyFill="1" applyBorder="1" applyAlignment="1" applyProtection="1">
      <alignment horizontal="left" vertical="center"/>
    </xf>
    <xf numFmtId="166" fontId="7" fillId="0" borderId="4" xfId="0" applyNumberFormat="1" applyFont="1" applyFill="1" applyBorder="1" applyAlignment="1"/>
    <xf numFmtId="166" fontId="12" fillId="0" borderId="3" xfId="0" applyNumberFormat="1" applyFont="1" applyFill="1" applyBorder="1" applyAlignment="1">
      <alignment horizontal="right" vertical="center"/>
    </xf>
    <xf numFmtId="166" fontId="12" fillId="0" borderId="3" xfId="0" applyNumberFormat="1" applyFont="1" applyFill="1" applyBorder="1" applyAlignment="1"/>
    <xf numFmtId="166" fontId="12" fillId="0" borderId="4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114300</xdr:rowOff>
    </xdr:from>
    <xdr:to>
      <xdr:col>12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19750" y="904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161925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76375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3/ 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229100" y="0"/>
          <a:ext cx="28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4/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6197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5/ 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180975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743325" y="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900" b="0" i="1" u="none" strike="noStrike" baseline="0">
              <a:solidFill>
                <a:srgbClr val="000000"/>
              </a:solidFill>
              <a:latin typeface="Presidencia Fina"/>
            </a:rPr>
            <a:t>1/ 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19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4/ </a:t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3009900" y="0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5/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1244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5/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" name="Text Box 14"/>
        <xdr:cNvSpPr txBox="1">
          <a:spLocks noChangeArrowheads="1"/>
        </xdr:cNvSpPr>
      </xdr:nvSpPr>
      <xdr:spPr bwMode="auto">
        <a:xfrm>
          <a:off x="51244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6/ 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12" name="Text Box 15"/>
        <xdr:cNvSpPr txBox="1">
          <a:spLocks noChangeArrowheads="1"/>
        </xdr:cNvSpPr>
      </xdr:nvSpPr>
      <xdr:spPr bwMode="auto">
        <a:xfrm>
          <a:off x="914400" y="0"/>
          <a:ext cx="95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2/ </a:t>
          </a:r>
        </a:p>
      </xdr:txBody>
    </xdr:sp>
    <xdr:clientData/>
  </xdr:twoCellAnchor>
  <xdr:twoCellAnchor>
    <xdr:from>
      <xdr:col>0</xdr:col>
      <xdr:colOff>323850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323850" y="0"/>
          <a:ext cx="47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MX" sz="600" b="0" i="0" u="none" strike="noStrike" baseline="0">
              <a:solidFill>
                <a:srgbClr val="000000"/>
              </a:solidFill>
              <a:latin typeface="Presidencia Fina"/>
            </a:rPr>
            <a:t>7/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GridLines="0" tabSelected="1" topLeftCell="A4" zoomScale="190" zoomScaleNormal="190" workbookViewId="0">
      <selection activeCell="B28" sqref="B28"/>
    </sheetView>
  </sheetViews>
  <sheetFormatPr baseColWidth="10" defaultRowHeight="12.75" x14ac:dyDescent="0.2"/>
  <cols>
    <col min="1" max="1" width="5.5703125" style="2" customWidth="1"/>
    <col min="2" max="2" width="8.42578125" style="1" customWidth="1"/>
    <col min="3" max="3" width="7.7109375" style="1" customWidth="1"/>
    <col min="4" max="5" width="6.7109375" style="1" customWidth="1"/>
    <col min="6" max="6" width="7.7109375" style="1" customWidth="1"/>
    <col min="7" max="8" width="6.7109375" style="1" customWidth="1"/>
    <col min="9" max="9" width="7.7109375" style="1" customWidth="1"/>
    <col min="10" max="11" width="6.7109375" style="1" customWidth="1"/>
    <col min="12" max="12" width="7.42578125" style="1" customWidth="1"/>
    <col min="13" max="13" width="8.42578125" style="1" customWidth="1"/>
    <col min="14" max="15" width="4.5703125" style="1" customWidth="1"/>
    <col min="16" max="16" width="5.7109375" style="1" customWidth="1"/>
    <col min="17" max="17" width="6.140625" style="1" customWidth="1"/>
    <col min="18" max="18" width="8.5703125" style="1" customWidth="1"/>
    <col min="19" max="19" width="11.85546875" style="1" customWidth="1"/>
    <col min="20" max="16384" width="11.42578125" style="1"/>
  </cols>
  <sheetData>
    <row r="1" spans="1:12" ht="13.5" customHeight="1" x14ac:dyDescent="0.2">
      <c r="A1" s="25" t="s">
        <v>18</v>
      </c>
      <c r="B1" s="26"/>
      <c r="C1" s="26"/>
      <c r="D1" s="26"/>
      <c r="E1" s="26"/>
      <c r="F1" s="26"/>
      <c r="G1" s="26"/>
      <c r="H1" s="3"/>
      <c r="I1" s="3"/>
      <c r="J1" s="3"/>
      <c r="K1" s="3"/>
      <c r="L1" s="3"/>
    </row>
    <row r="2" spans="1:12" ht="9.75" customHeight="1" x14ac:dyDescent="0.2">
      <c r="A2" s="10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9.75" customHeight="1" x14ac:dyDescent="0.2">
      <c r="A3" s="34" t="s">
        <v>1</v>
      </c>
      <c r="B3" s="35" t="s">
        <v>2</v>
      </c>
      <c r="C3" s="34" t="s">
        <v>3</v>
      </c>
      <c r="D3" s="34"/>
      <c r="E3" s="34"/>
      <c r="F3" s="34"/>
      <c r="G3" s="34"/>
      <c r="H3" s="34"/>
      <c r="I3" s="34"/>
      <c r="J3" s="34"/>
      <c r="K3" s="34"/>
      <c r="L3" s="15" t="s">
        <v>4</v>
      </c>
    </row>
    <row r="4" spans="1:12" ht="8.4499999999999993" customHeight="1" x14ac:dyDescent="0.2">
      <c r="A4" s="34"/>
      <c r="B4" s="35"/>
      <c r="C4" s="35" t="s">
        <v>2</v>
      </c>
      <c r="D4" s="34" t="s">
        <v>5</v>
      </c>
      <c r="E4" s="34" t="s">
        <v>6</v>
      </c>
      <c r="F4" s="34" t="s">
        <v>7</v>
      </c>
      <c r="G4" s="34"/>
      <c r="H4" s="34"/>
      <c r="I4" s="36" t="s">
        <v>8</v>
      </c>
      <c r="J4" s="36"/>
      <c r="K4" s="36"/>
      <c r="L4" s="16" t="s">
        <v>15</v>
      </c>
    </row>
    <row r="5" spans="1:12" ht="8.4499999999999993" customHeight="1" x14ac:dyDescent="0.2">
      <c r="A5" s="34"/>
      <c r="B5" s="35"/>
      <c r="C5" s="35"/>
      <c r="D5" s="34"/>
      <c r="E5" s="34"/>
      <c r="F5" s="34"/>
      <c r="G5" s="34"/>
      <c r="H5" s="34"/>
      <c r="I5" s="37" t="s">
        <v>19</v>
      </c>
      <c r="J5" s="37"/>
      <c r="K5" s="37"/>
      <c r="L5" s="16" t="s">
        <v>20</v>
      </c>
    </row>
    <row r="6" spans="1:12" ht="10.5" customHeight="1" x14ac:dyDescent="0.2">
      <c r="A6" s="34"/>
      <c r="B6" s="35"/>
      <c r="C6" s="35"/>
      <c r="D6" s="34"/>
      <c r="E6" s="34"/>
      <c r="F6" s="32" t="s">
        <v>2</v>
      </c>
      <c r="G6" s="17" t="s">
        <v>21</v>
      </c>
      <c r="H6" s="17" t="s">
        <v>6</v>
      </c>
      <c r="I6" s="32" t="s">
        <v>25</v>
      </c>
      <c r="J6" s="18" t="s">
        <v>22</v>
      </c>
      <c r="K6" s="17" t="s">
        <v>6</v>
      </c>
      <c r="L6" s="19"/>
    </row>
    <row r="7" spans="1:12" ht="8.1" customHeight="1" x14ac:dyDescent="0.2">
      <c r="A7" s="11">
        <v>1994</v>
      </c>
      <c r="B7" s="29">
        <f t="shared" ref="B7:B27" si="0">SUM(C7,L7)</f>
        <v>34744.1</v>
      </c>
      <c r="C7" s="29">
        <f t="shared" ref="C7:C27" si="1">SUM(D7,E7)</f>
        <v>34744.1</v>
      </c>
      <c r="D7" s="22">
        <f t="shared" ref="D7:D27" si="2">SUM(G7,J7)</f>
        <v>18070.099999999999</v>
      </c>
      <c r="E7" s="22">
        <f t="shared" ref="E7:E27" si="3">SUM(H7,K7)</f>
        <v>16674</v>
      </c>
      <c r="F7" s="29">
        <f t="shared" ref="F7:F27" si="4">SUM(G7,H7)</f>
        <v>28920.800000000003</v>
      </c>
      <c r="G7" s="22">
        <v>15607.6</v>
      </c>
      <c r="H7" s="22">
        <v>13313.2</v>
      </c>
      <c r="I7" s="29">
        <f t="shared" ref="I7:I27" si="5">SUM(J7,K7)</f>
        <v>5823.3</v>
      </c>
      <c r="J7" s="22">
        <v>2462.5</v>
      </c>
      <c r="K7" s="22">
        <v>3360.8</v>
      </c>
      <c r="L7" s="22"/>
    </row>
    <row r="8" spans="1:12" s="4" customFormat="1" ht="8.1" customHeight="1" x14ac:dyDescent="0.2">
      <c r="A8" s="11">
        <v>1995</v>
      </c>
      <c r="B8" s="30">
        <f t="shared" si="0"/>
        <v>83621.200000000012</v>
      </c>
      <c r="C8" s="30">
        <f t="shared" si="1"/>
        <v>68621.200000000012</v>
      </c>
      <c r="D8" s="23">
        <f t="shared" si="2"/>
        <v>28099.800000000003</v>
      </c>
      <c r="E8" s="23">
        <f t="shared" si="3"/>
        <v>40521.4</v>
      </c>
      <c r="F8" s="30">
        <f t="shared" si="4"/>
        <v>54128.800000000003</v>
      </c>
      <c r="G8" s="23">
        <v>20866.400000000001</v>
      </c>
      <c r="H8" s="23">
        <v>33262.400000000001</v>
      </c>
      <c r="I8" s="30">
        <f t="shared" si="5"/>
        <v>14492.4</v>
      </c>
      <c r="J8" s="23">
        <v>7233.4</v>
      </c>
      <c r="K8" s="23">
        <v>7259</v>
      </c>
      <c r="L8" s="23">
        <v>15000</v>
      </c>
    </row>
    <row r="9" spans="1:12" ht="7.5" customHeight="1" x14ac:dyDescent="0.2">
      <c r="A9" s="11">
        <v>1996</v>
      </c>
      <c r="B9" s="30">
        <f t="shared" si="0"/>
        <v>109600.1</v>
      </c>
      <c r="C9" s="30">
        <f t="shared" si="1"/>
        <v>89100.1</v>
      </c>
      <c r="D9" s="23">
        <f t="shared" si="2"/>
        <v>36890.699999999997</v>
      </c>
      <c r="E9" s="23">
        <f t="shared" si="3"/>
        <v>52209.4</v>
      </c>
      <c r="F9" s="30">
        <f t="shared" si="4"/>
        <v>72922.8</v>
      </c>
      <c r="G9" s="23">
        <v>27918.9</v>
      </c>
      <c r="H9" s="23">
        <v>45003.9</v>
      </c>
      <c r="I9" s="30">
        <f t="shared" si="5"/>
        <v>16177.3</v>
      </c>
      <c r="J9" s="23">
        <v>8971.7999999999993</v>
      </c>
      <c r="K9" s="23">
        <v>7205.5</v>
      </c>
      <c r="L9" s="23">
        <v>20500</v>
      </c>
    </row>
    <row r="10" spans="1:12" ht="7.5" customHeight="1" x14ac:dyDescent="0.2">
      <c r="A10" s="11">
        <v>1997</v>
      </c>
      <c r="B10" s="30">
        <f t="shared" si="0"/>
        <v>123815.80000000002</v>
      </c>
      <c r="C10" s="30">
        <f t="shared" si="1"/>
        <v>84029.700000000012</v>
      </c>
      <c r="D10" s="23">
        <f t="shared" si="2"/>
        <v>34593.300000000003</v>
      </c>
      <c r="E10" s="23">
        <f t="shared" si="3"/>
        <v>49436.4</v>
      </c>
      <c r="F10" s="30">
        <f t="shared" si="4"/>
        <v>68066.8</v>
      </c>
      <c r="G10" s="23">
        <v>26920.400000000001</v>
      </c>
      <c r="H10" s="23">
        <v>41146.400000000001</v>
      </c>
      <c r="I10" s="30">
        <f t="shared" si="5"/>
        <v>15962.9</v>
      </c>
      <c r="J10" s="23">
        <v>7672.9</v>
      </c>
      <c r="K10" s="23">
        <v>8290</v>
      </c>
      <c r="L10" s="23">
        <v>39786.1</v>
      </c>
    </row>
    <row r="11" spans="1:12" ht="7.5" customHeight="1" x14ac:dyDescent="0.2">
      <c r="A11" s="11">
        <v>1998</v>
      </c>
      <c r="B11" s="30">
        <f t="shared" si="0"/>
        <v>108911.5</v>
      </c>
      <c r="C11" s="30">
        <f t="shared" si="1"/>
        <v>98804.7</v>
      </c>
      <c r="D11" s="23">
        <f t="shared" si="2"/>
        <v>44944.7</v>
      </c>
      <c r="E11" s="23">
        <f t="shared" si="3"/>
        <v>53860</v>
      </c>
      <c r="F11" s="30">
        <f t="shared" si="4"/>
        <v>83251.600000000006</v>
      </c>
      <c r="G11" s="23">
        <v>38958.5</v>
      </c>
      <c r="H11" s="23">
        <v>44293.1</v>
      </c>
      <c r="I11" s="30">
        <f t="shared" si="5"/>
        <v>15553.099999999999</v>
      </c>
      <c r="J11" s="23">
        <v>5986.2</v>
      </c>
      <c r="K11" s="23">
        <v>9566.9</v>
      </c>
      <c r="L11" s="23">
        <v>10106.799999999999</v>
      </c>
    </row>
    <row r="12" spans="1:12" ht="7.5" customHeight="1" x14ac:dyDescent="0.2">
      <c r="A12" s="11">
        <v>1999</v>
      </c>
      <c r="B12" s="30">
        <f t="shared" si="0"/>
        <v>163711.70000000001</v>
      </c>
      <c r="C12" s="30">
        <f t="shared" si="1"/>
        <v>139919.6</v>
      </c>
      <c r="D12" s="23">
        <f t="shared" si="2"/>
        <v>76886.399999999994</v>
      </c>
      <c r="E12" s="23">
        <f t="shared" si="3"/>
        <v>63033.200000000004</v>
      </c>
      <c r="F12" s="30">
        <f t="shared" si="4"/>
        <v>120407.5</v>
      </c>
      <c r="G12" s="23">
        <v>70033.2</v>
      </c>
      <c r="H12" s="23">
        <v>50374.3</v>
      </c>
      <c r="I12" s="30">
        <f t="shared" si="5"/>
        <v>19512.099999999999</v>
      </c>
      <c r="J12" s="23">
        <v>6853.2</v>
      </c>
      <c r="K12" s="23">
        <v>12658.9</v>
      </c>
      <c r="L12" s="23">
        <v>23792.1</v>
      </c>
    </row>
    <row r="13" spans="1:12" s="5" customFormat="1" ht="8.1" customHeight="1" x14ac:dyDescent="0.15">
      <c r="A13" s="11">
        <v>2000</v>
      </c>
      <c r="B13" s="30">
        <f t="shared" si="0"/>
        <v>201015.00000000003</v>
      </c>
      <c r="C13" s="30">
        <f t="shared" si="1"/>
        <v>140497.40000000002</v>
      </c>
      <c r="D13" s="23">
        <f t="shared" si="2"/>
        <v>67958.8</v>
      </c>
      <c r="E13" s="23">
        <f t="shared" si="3"/>
        <v>72538.600000000006</v>
      </c>
      <c r="F13" s="30">
        <f t="shared" si="4"/>
        <v>115941.3</v>
      </c>
      <c r="G13" s="23">
        <v>60746.5</v>
      </c>
      <c r="H13" s="23">
        <v>55194.8</v>
      </c>
      <c r="I13" s="30">
        <f t="shared" si="5"/>
        <v>24556.1</v>
      </c>
      <c r="J13" s="23">
        <v>7212.3</v>
      </c>
      <c r="K13" s="23">
        <v>17343.8</v>
      </c>
      <c r="L13" s="23">
        <v>60517.599999999999</v>
      </c>
    </row>
    <row r="14" spans="1:12" s="6" customFormat="1" ht="7.5" customHeight="1" x14ac:dyDescent="0.15">
      <c r="A14" s="11">
        <v>2001</v>
      </c>
      <c r="B14" s="30">
        <f t="shared" si="0"/>
        <v>188060.60000000003</v>
      </c>
      <c r="C14" s="30">
        <f t="shared" si="1"/>
        <v>148210.40000000002</v>
      </c>
      <c r="D14" s="23">
        <f t="shared" si="2"/>
        <v>81704.200000000012</v>
      </c>
      <c r="E14" s="23">
        <f t="shared" si="3"/>
        <v>66506.2</v>
      </c>
      <c r="F14" s="30">
        <f t="shared" si="4"/>
        <v>126974.70000000001</v>
      </c>
      <c r="G14" s="23">
        <v>78419.100000000006</v>
      </c>
      <c r="H14" s="23">
        <v>48555.6</v>
      </c>
      <c r="I14" s="30">
        <f t="shared" si="5"/>
        <v>21235.699999999997</v>
      </c>
      <c r="J14" s="23">
        <v>3285.1</v>
      </c>
      <c r="K14" s="23">
        <v>17950.599999999999</v>
      </c>
      <c r="L14" s="23">
        <v>39850.199999999997</v>
      </c>
    </row>
    <row r="15" spans="1:12" s="6" customFormat="1" ht="7.5" customHeight="1" x14ac:dyDescent="0.15">
      <c r="A15" s="11">
        <v>2002</v>
      </c>
      <c r="B15" s="30">
        <f t="shared" si="0"/>
        <v>178374.09999999998</v>
      </c>
      <c r="C15" s="30">
        <f t="shared" si="1"/>
        <v>134391.59999999998</v>
      </c>
      <c r="D15" s="23">
        <f t="shared" si="2"/>
        <v>72788.899999999994</v>
      </c>
      <c r="E15" s="23">
        <f t="shared" si="3"/>
        <v>61602.7</v>
      </c>
      <c r="F15" s="30">
        <f t="shared" si="4"/>
        <v>114560.2</v>
      </c>
      <c r="G15" s="23">
        <v>70249.2</v>
      </c>
      <c r="H15" s="23">
        <v>44311</v>
      </c>
      <c r="I15" s="30">
        <f t="shared" si="5"/>
        <v>19831.400000000001</v>
      </c>
      <c r="J15" s="23">
        <v>2539.6999999999998</v>
      </c>
      <c r="K15" s="23">
        <v>17291.7</v>
      </c>
      <c r="L15" s="23">
        <v>43982.5</v>
      </c>
    </row>
    <row r="16" spans="1:12" s="6" customFormat="1" ht="7.5" customHeight="1" x14ac:dyDescent="0.15">
      <c r="A16" s="11">
        <v>2003</v>
      </c>
      <c r="B16" s="30">
        <f t="shared" si="0"/>
        <v>190753.6</v>
      </c>
      <c r="C16" s="30">
        <f t="shared" si="1"/>
        <v>160342.5</v>
      </c>
      <c r="D16" s="23">
        <f t="shared" si="2"/>
        <v>86599.200000000012</v>
      </c>
      <c r="E16" s="23">
        <f t="shared" si="3"/>
        <v>73743.3</v>
      </c>
      <c r="F16" s="30">
        <f t="shared" si="4"/>
        <v>129136</v>
      </c>
      <c r="G16" s="23">
        <v>76567.600000000006</v>
      </c>
      <c r="H16" s="23">
        <v>52568.4</v>
      </c>
      <c r="I16" s="30">
        <f t="shared" si="5"/>
        <v>31206.5</v>
      </c>
      <c r="J16" s="23">
        <v>10031.6</v>
      </c>
      <c r="K16" s="23">
        <v>21174.9</v>
      </c>
      <c r="L16" s="23">
        <v>30411.1</v>
      </c>
    </row>
    <row r="17" spans="1:15" s="6" customFormat="1" ht="7.5" customHeight="1" x14ac:dyDescent="0.15">
      <c r="A17" s="11">
        <v>2004</v>
      </c>
      <c r="B17" s="30">
        <f t="shared" si="0"/>
        <v>206829.2</v>
      </c>
      <c r="C17" s="30">
        <f t="shared" si="1"/>
        <v>161893.9</v>
      </c>
      <c r="D17" s="23">
        <f t="shared" si="2"/>
        <v>85285.4</v>
      </c>
      <c r="E17" s="23">
        <f t="shared" si="3"/>
        <v>76608.5</v>
      </c>
      <c r="F17" s="30">
        <f t="shared" si="4"/>
        <v>129842.1</v>
      </c>
      <c r="G17" s="23">
        <v>77509</v>
      </c>
      <c r="H17" s="23">
        <v>52333.1</v>
      </c>
      <c r="I17" s="30">
        <f t="shared" si="5"/>
        <v>32051.800000000003</v>
      </c>
      <c r="J17" s="23">
        <v>7776.4</v>
      </c>
      <c r="K17" s="23">
        <v>24275.4</v>
      </c>
      <c r="L17" s="23">
        <v>44935.3</v>
      </c>
    </row>
    <row r="18" spans="1:15" s="8" customFormat="1" ht="8.1" customHeight="1" x14ac:dyDescent="0.15">
      <c r="A18" s="11">
        <v>2005</v>
      </c>
      <c r="B18" s="30">
        <f t="shared" si="0"/>
        <v>210185.50000000003</v>
      </c>
      <c r="C18" s="30">
        <f t="shared" si="1"/>
        <v>182730.40000000002</v>
      </c>
      <c r="D18" s="23">
        <f t="shared" si="2"/>
        <v>110614.70000000001</v>
      </c>
      <c r="E18" s="23">
        <f t="shared" si="3"/>
        <v>72115.7</v>
      </c>
      <c r="F18" s="30">
        <f t="shared" si="4"/>
        <v>144987.79999999999</v>
      </c>
      <c r="G18" s="23">
        <v>95130.1</v>
      </c>
      <c r="H18" s="23">
        <v>49857.7</v>
      </c>
      <c r="I18" s="30">
        <f t="shared" si="5"/>
        <v>37742.6</v>
      </c>
      <c r="J18" s="23">
        <v>15484.6</v>
      </c>
      <c r="K18" s="23">
        <v>22258</v>
      </c>
      <c r="L18" s="23">
        <v>27455.1</v>
      </c>
      <c r="M18" s="7"/>
      <c r="N18" s="7"/>
      <c r="O18" s="7"/>
    </row>
    <row r="19" spans="1:15" s="5" customFormat="1" ht="7.5" customHeight="1" x14ac:dyDescent="0.15">
      <c r="A19" s="11">
        <v>2006</v>
      </c>
      <c r="B19" s="30">
        <f t="shared" si="0"/>
        <v>250065.00000000003</v>
      </c>
      <c r="C19" s="30">
        <f t="shared" si="1"/>
        <v>211464.90000000002</v>
      </c>
      <c r="D19" s="23">
        <f t="shared" si="2"/>
        <v>133352.20000000001</v>
      </c>
      <c r="E19" s="23">
        <f t="shared" si="3"/>
        <v>78112.7</v>
      </c>
      <c r="F19" s="30">
        <f t="shared" si="4"/>
        <v>153835</v>
      </c>
      <c r="G19" s="23">
        <v>105861</v>
      </c>
      <c r="H19" s="23">
        <v>47974</v>
      </c>
      <c r="I19" s="30">
        <f t="shared" si="5"/>
        <v>57629.9</v>
      </c>
      <c r="J19" s="23">
        <v>27491.200000000001</v>
      </c>
      <c r="K19" s="23">
        <v>30138.7</v>
      </c>
      <c r="L19" s="23">
        <v>38600.1</v>
      </c>
      <c r="M19" s="9"/>
      <c r="N19" s="9"/>
      <c r="O19" s="9"/>
    </row>
    <row r="20" spans="1:15" s="5" customFormat="1" ht="7.5" customHeight="1" x14ac:dyDescent="0.15">
      <c r="A20" s="11">
        <v>2007</v>
      </c>
      <c r="B20" s="30">
        <f t="shared" si="0"/>
        <v>238956</v>
      </c>
      <c r="C20" s="30">
        <f t="shared" si="1"/>
        <v>210943</v>
      </c>
      <c r="D20" s="23">
        <f t="shared" si="2"/>
        <v>138924.6</v>
      </c>
      <c r="E20" s="23">
        <f t="shared" si="3"/>
        <v>72018.399999999994</v>
      </c>
      <c r="F20" s="30">
        <f t="shared" si="4"/>
        <v>160658.4</v>
      </c>
      <c r="G20" s="23">
        <v>123639.2</v>
      </c>
      <c r="H20" s="23">
        <v>37019.199999999997</v>
      </c>
      <c r="I20" s="30">
        <f t="shared" si="5"/>
        <v>50284.6</v>
      </c>
      <c r="J20" s="23">
        <v>15285.4</v>
      </c>
      <c r="K20" s="23">
        <v>34999.199999999997</v>
      </c>
      <c r="L20" s="23">
        <v>28013</v>
      </c>
      <c r="M20" s="9"/>
      <c r="N20" s="9"/>
      <c r="O20" s="9"/>
    </row>
    <row r="21" spans="1:15" s="5" customFormat="1" ht="7.5" customHeight="1" x14ac:dyDescent="0.15">
      <c r="A21" s="11">
        <v>2008</v>
      </c>
      <c r="B21" s="30">
        <f t="shared" si="0"/>
        <v>227112.6</v>
      </c>
      <c r="C21" s="30">
        <f t="shared" si="1"/>
        <v>197070</v>
      </c>
      <c r="D21" s="23">
        <f t="shared" si="2"/>
        <v>129365.6</v>
      </c>
      <c r="E21" s="23">
        <f t="shared" si="3"/>
        <v>67704.399999999994</v>
      </c>
      <c r="F21" s="30">
        <f t="shared" si="4"/>
        <v>170079.1</v>
      </c>
      <c r="G21" s="23">
        <v>138205.70000000001</v>
      </c>
      <c r="H21" s="23">
        <v>31873.4</v>
      </c>
      <c r="I21" s="30">
        <f t="shared" si="5"/>
        <v>26990.9</v>
      </c>
      <c r="J21" s="23">
        <v>-8840.1</v>
      </c>
      <c r="K21" s="23">
        <v>35831</v>
      </c>
      <c r="L21" s="23">
        <v>30042.6</v>
      </c>
      <c r="M21" s="9"/>
      <c r="N21" s="9"/>
      <c r="O21" s="9"/>
    </row>
    <row r="22" spans="1:15" s="5" customFormat="1" ht="7.5" customHeight="1" x14ac:dyDescent="0.15">
      <c r="A22" s="11">
        <v>2009</v>
      </c>
      <c r="B22" s="30">
        <f t="shared" si="0"/>
        <v>262812.50000000006</v>
      </c>
      <c r="C22" s="30">
        <f t="shared" si="1"/>
        <v>231736.10000000003</v>
      </c>
      <c r="D22" s="23">
        <f t="shared" si="2"/>
        <v>164734.90000000002</v>
      </c>
      <c r="E22" s="23">
        <f t="shared" si="3"/>
        <v>67001.2</v>
      </c>
      <c r="F22" s="30">
        <f t="shared" si="4"/>
        <v>200189.1</v>
      </c>
      <c r="G22" s="23">
        <v>162858.20000000001</v>
      </c>
      <c r="H22" s="23">
        <v>37330.9</v>
      </c>
      <c r="I22" s="30">
        <f t="shared" si="5"/>
        <v>31547</v>
      </c>
      <c r="J22" s="23">
        <v>1876.7</v>
      </c>
      <c r="K22" s="23">
        <v>29670.3</v>
      </c>
      <c r="L22" s="23">
        <v>31076.400000000001</v>
      </c>
      <c r="M22" s="9"/>
      <c r="N22" s="9"/>
      <c r="O22" s="9"/>
    </row>
    <row r="23" spans="1:15" s="8" customFormat="1" ht="8.1" customHeight="1" x14ac:dyDescent="0.15">
      <c r="A23" s="11">
        <v>2010</v>
      </c>
      <c r="B23" s="30">
        <f t="shared" si="0"/>
        <v>255755.09999999998</v>
      </c>
      <c r="C23" s="30">
        <f t="shared" si="1"/>
        <v>242034.3</v>
      </c>
      <c r="D23" s="23">
        <f t="shared" si="2"/>
        <v>177818</v>
      </c>
      <c r="E23" s="23">
        <f t="shared" si="3"/>
        <v>64216.3</v>
      </c>
      <c r="F23" s="30">
        <f t="shared" si="4"/>
        <v>202549.9</v>
      </c>
      <c r="G23" s="23">
        <v>165739.4</v>
      </c>
      <c r="H23" s="23">
        <v>36810.5</v>
      </c>
      <c r="I23" s="30">
        <f t="shared" si="5"/>
        <v>39484.400000000001</v>
      </c>
      <c r="J23" s="23">
        <v>12078.6</v>
      </c>
      <c r="K23" s="23">
        <v>27405.8</v>
      </c>
      <c r="L23" s="23">
        <v>13720.8</v>
      </c>
      <c r="M23" s="7"/>
      <c r="N23" s="7"/>
      <c r="O23" s="7"/>
    </row>
    <row r="24" spans="1:15" s="5" customFormat="1" ht="7.5" customHeight="1" x14ac:dyDescent="0.15">
      <c r="A24" s="11">
        <v>2011</v>
      </c>
      <c r="B24" s="30">
        <f t="shared" si="0"/>
        <v>273931.3</v>
      </c>
      <c r="C24" s="30">
        <f t="shared" si="1"/>
        <v>258485.2</v>
      </c>
      <c r="D24" s="23">
        <f t="shared" si="2"/>
        <v>194924</v>
      </c>
      <c r="E24" s="23">
        <f t="shared" si="3"/>
        <v>63561.2</v>
      </c>
      <c r="F24" s="30">
        <f t="shared" si="4"/>
        <v>225091.5</v>
      </c>
      <c r="G24" s="23">
        <v>185674</v>
      </c>
      <c r="H24" s="23">
        <v>39417.5</v>
      </c>
      <c r="I24" s="30">
        <f t="shared" si="5"/>
        <v>33393.699999999997</v>
      </c>
      <c r="J24" s="23">
        <v>9250</v>
      </c>
      <c r="K24" s="23">
        <v>24143.7</v>
      </c>
      <c r="L24" s="23">
        <v>15446.1</v>
      </c>
      <c r="M24" s="9"/>
      <c r="N24" s="9"/>
      <c r="O24" s="9"/>
    </row>
    <row r="25" spans="1:15" ht="7.5" customHeight="1" x14ac:dyDescent="0.2">
      <c r="A25" s="11">
        <v>2012</v>
      </c>
      <c r="B25" s="30">
        <f t="shared" si="0"/>
        <v>305118.54513400001</v>
      </c>
      <c r="C25" s="30">
        <f t="shared" si="1"/>
        <v>291789.03924399999</v>
      </c>
      <c r="D25" s="23">
        <f t="shared" si="2"/>
        <v>216262.887441</v>
      </c>
      <c r="E25" s="23">
        <f t="shared" si="3"/>
        <v>75526.151803000001</v>
      </c>
      <c r="F25" s="30">
        <f t="shared" si="4"/>
        <v>243613.97757999998</v>
      </c>
      <c r="G25" s="23">
        <v>198818.67641399999</v>
      </c>
      <c r="H25" s="23">
        <v>44795.301165999997</v>
      </c>
      <c r="I25" s="30">
        <f t="shared" si="5"/>
        <v>48175.061664000001</v>
      </c>
      <c r="J25" s="23">
        <v>17444.211027000001</v>
      </c>
      <c r="K25" s="23">
        <v>30730.850637</v>
      </c>
      <c r="L25" s="23">
        <v>13329.50589</v>
      </c>
      <c r="M25" s="14"/>
      <c r="N25" s="14"/>
      <c r="O25" s="14"/>
    </row>
    <row r="26" spans="1:15" ht="7.5" customHeight="1" x14ac:dyDescent="0.2">
      <c r="A26" s="11">
        <v>2013</v>
      </c>
      <c r="B26" s="30">
        <f t="shared" si="0"/>
        <v>314551.40058526996</v>
      </c>
      <c r="C26" s="30">
        <f t="shared" si="1"/>
        <v>300846.35183526995</v>
      </c>
      <c r="D26" s="23">
        <f t="shared" si="2"/>
        <v>224676.97608254998</v>
      </c>
      <c r="E26" s="23">
        <f t="shared" si="3"/>
        <v>76169.375752719992</v>
      </c>
      <c r="F26" s="30">
        <f t="shared" si="4"/>
        <v>256593.47012427001</v>
      </c>
      <c r="G26" s="23">
        <v>212651.80423954999</v>
      </c>
      <c r="H26" s="23">
        <v>43941.665884720001</v>
      </c>
      <c r="I26" s="30">
        <f t="shared" si="5"/>
        <v>44252.881710999995</v>
      </c>
      <c r="J26" s="23">
        <v>12025.171843</v>
      </c>
      <c r="K26" s="23">
        <v>32227.709867999998</v>
      </c>
      <c r="L26" s="23">
        <v>13705.04875</v>
      </c>
      <c r="M26" s="14"/>
      <c r="N26" s="14"/>
      <c r="O26" s="14"/>
    </row>
    <row r="27" spans="1:15" ht="8.1" customHeight="1" x14ac:dyDescent="0.2">
      <c r="A27" s="11">
        <v>2014</v>
      </c>
      <c r="B27" s="30">
        <f t="shared" si="0"/>
        <v>345973.728451</v>
      </c>
      <c r="C27" s="30">
        <f t="shared" si="1"/>
        <v>334243.17802400002</v>
      </c>
      <c r="D27" s="23">
        <f t="shared" si="2"/>
        <v>249022.089947</v>
      </c>
      <c r="E27" s="23">
        <f t="shared" si="3"/>
        <v>85221.088076999993</v>
      </c>
      <c r="F27" s="30">
        <f t="shared" si="4"/>
        <v>280116.98856899998</v>
      </c>
      <c r="G27" s="23">
        <v>234699.806966</v>
      </c>
      <c r="H27" s="23">
        <v>45417.181602999997</v>
      </c>
      <c r="I27" s="30">
        <f t="shared" si="5"/>
        <v>54126.189455</v>
      </c>
      <c r="J27" s="23">
        <v>14322.282981</v>
      </c>
      <c r="K27" s="23">
        <v>39803.906474000003</v>
      </c>
      <c r="L27" s="23">
        <v>11730.550427</v>
      </c>
      <c r="M27" s="14"/>
      <c r="N27" s="14"/>
      <c r="O27" s="14"/>
    </row>
    <row r="28" spans="1:15" ht="8.1" customHeight="1" x14ac:dyDescent="0.2">
      <c r="A28" s="11">
        <v>2015</v>
      </c>
      <c r="B28" s="30">
        <f>SUM(C28,L28)+0.1</f>
        <v>408287.22689073998</v>
      </c>
      <c r="C28" s="30">
        <f>SUM(D28,E28)</f>
        <v>397337.86191479</v>
      </c>
      <c r="D28" s="23">
        <f>SUM(G28,J28)-0.1</f>
        <v>284944.79070603999</v>
      </c>
      <c r="E28" s="23">
        <f t="shared" ref="E28" si="6">SUM(H28,K28)</f>
        <v>112393.07120875</v>
      </c>
      <c r="F28" s="30">
        <f>SUM(G28,H28)</f>
        <v>311281.26191479003</v>
      </c>
      <c r="G28" s="23">
        <v>255412.39070603999</v>
      </c>
      <c r="H28" s="23">
        <v>55868.871208750003</v>
      </c>
      <c r="I28" s="30">
        <f>SUM(J28,K28)</f>
        <v>86056.7</v>
      </c>
      <c r="J28" s="23">
        <v>29532.5</v>
      </c>
      <c r="K28" s="23">
        <v>56524.2</v>
      </c>
      <c r="L28" s="23">
        <v>10949.26497595</v>
      </c>
      <c r="M28" s="14"/>
      <c r="N28" s="14"/>
      <c r="O28" s="14"/>
    </row>
    <row r="29" spans="1:15" ht="8.1" customHeight="1" x14ac:dyDescent="0.2">
      <c r="A29" s="27" t="s">
        <v>23</v>
      </c>
      <c r="B29" s="31">
        <f>SUM(C29,L29)</f>
        <v>462372.45017899998</v>
      </c>
      <c r="C29" s="31">
        <f>SUM(D29,E29)</f>
        <v>441805.949379</v>
      </c>
      <c r="D29" s="28">
        <f>SUM(G29,J29)</f>
        <v>297858.63911300001</v>
      </c>
      <c r="E29" s="28">
        <f>SUM(H29,K29)</f>
        <v>143947.31026599999</v>
      </c>
      <c r="F29" s="31">
        <f>SUM(G29,H29)</f>
        <v>357362.26020600001</v>
      </c>
      <c r="G29" s="28">
        <v>290165.8</v>
      </c>
      <c r="H29" s="28">
        <v>67196.460206000003</v>
      </c>
      <c r="I29" s="31">
        <f>SUM(J29,K29)</f>
        <v>84443.689172999992</v>
      </c>
      <c r="J29" s="28">
        <v>7692.839113</v>
      </c>
      <c r="K29" s="28">
        <v>76750.850059999997</v>
      </c>
      <c r="L29" s="28">
        <v>20566.500800000002</v>
      </c>
      <c r="M29" s="14"/>
      <c r="N29" s="14"/>
      <c r="O29" s="14"/>
    </row>
    <row r="30" spans="1:15" s="5" customFormat="1" ht="7.5" customHeight="1" x14ac:dyDescent="0.15">
      <c r="A30" s="12" t="s">
        <v>14</v>
      </c>
      <c r="E30" s="12"/>
      <c r="F30" s="12"/>
      <c r="G30" s="12"/>
      <c r="H30" s="12"/>
      <c r="I30" s="12"/>
      <c r="J30" s="12"/>
      <c r="K30" s="12"/>
      <c r="L30" s="12"/>
      <c r="M30" s="33"/>
      <c r="N30" s="33"/>
      <c r="O30" s="33"/>
    </row>
    <row r="31" spans="1:15" s="12" customFormat="1" ht="7.5" customHeight="1" x14ac:dyDescent="0.2">
      <c r="A31" s="12" t="s">
        <v>17</v>
      </c>
    </row>
    <row r="32" spans="1:15" s="5" customFormat="1" ht="7.5" customHeight="1" x14ac:dyDescent="0.15">
      <c r="A32" s="12" t="s">
        <v>10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24"/>
      <c r="N32" s="24"/>
      <c r="O32" s="24"/>
    </row>
    <row r="33" spans="1:15" s="5" customFormat="1" ht="7.5" customHeight="1" x14ac:dyDescent="0.15">
      <c r="A33" s="12" t="s">
        <v>11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20"/>
      <c r="N33" s="20"/>
      <c r="O33" s="20"/>
    </row>
    <row r="34" spans="1:15" s="5" customFormat="1" ht="7.5" customHeight="1" x14ac:dyDescent="0.15">
      <c r="A34" s="12" t="s">
        <v>12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20"/>
      <c r="N34" s="20"/>
      <c r="O34" s="20"/>
    </row>
    <row r="35" spans="1:15" s="5" customFormat="1" ht="7.5" customHeight="1" x14ac:dyDescent="0.15">
      <c r="A35" s="12" t="s">
        <v>24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20"/>
      <c r="N35" s="20"/>
      <c r="O35" s="20"/>
    </row>
    <row r="36" spans="1:15" s="5" customFormat="1" ht="7.5" customHeight="1" x14ac:dyDescent="0.2">
      <c r="A36" s="12" t="s">
        <v>9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s="5" customFormat="1" ht="7.5" customHeight="1" x14ac:dyDescent="0.2">
      <c r="A37" s="12" t="s">
        <v>13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s="5" customFormat="1" ht="7.5" customHeight="1" x14ac:dyDescent="0.15">
      <c r="A38" s="12" t="s">
        <v>16</v>
      </c>
      <c r="B38" s="21"/>
      <c r="C38" s="21"/>
      <c r="D38" s="21"/>
      <c r="E38" s="21"/>
      <c r="F38" s="13"/>
      <c r="G38" s="21"/>
      <c r="H38" s="21"/>
      <c r="I38" s="21"/>
      <c r="J38" s="21"/>
      <c r="K38" s="21"/>
      <c r="L38" s="13"/>
      <c r="M38" s="13"/>
      <c r="N38" s="12"/>
      <c r="O38" s="12"/>
    </row>
    <row r="39" spans="1:15" s="5" customFormat="1" ht="8.25" customHeight="1" x14ac:dyDescent="0.15">
      <c r="I39" s="21"/>
      <c r="J39" s="21"/>
      <c r="K39" s="21"/>
      <c r="L39" s="13"/>
      <c r="M39" s="13"/>
      <c r="N39" s="12"/>
      <c r="O39" s="12"/>
    </row>
    <row r="40" spans="1:15" s="5" customFormat="1" ht="8.25" customHeight="1" x14ac:dyDescent="0.2"/>
    <row r="41" spans="1:15" s="5" customFormat="1" ht="8.25" customHeight="1" x14ac:dyDescent="0.2"/>
    <row r="42" spans="1:15" s="5" customFormat="1" ht="9" customHeight="1" x14ac:dyDescent="0.2"/>
  </sheetData>
  <mergeCells count="10">
    <mergeCell ref="M30:O30"/>
    <mergeCell ref="A3:A6"/>
    <mergeCell ref="B3:B6"/>
    <mergeCell ref="C3:K3"/>
    <mergeCell ref="C4:C6"/>
    <mergeCell ref="D4:D6"/>
    <mergeCell ref="E4:E6"/>
    <mergeCell ref="F4:H5"/>
    <mergeCell ref="I4:K4"/>
    <mergeCell ref="I5:K5"/>
  </mergeCells>
  <pageMargins left="0.98425196850393704" right="0.98425196850393704" top="1.5748031496062993" bottom="0.78740157480314965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M4_403B</vt:lpstr>
      <vt:lpstr>M4_403B!Área_de_impresión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SUSANA_PENA</dc:creator>
  <cp:lastModifiedBy>UCG</cp:lastModifiedBy>
  <cp:lastPrinted>2015-12-07T22:56:22Z</cp:lastPrinted>
  <dcterms:created xsi:type="dcterms:W3CDTF">2005-06-09T22:35:47Z</dcterms:created>
  <dcterms:modified xsi:type="dcterms:W3CDTF">2016-08-18T16:49:06Z</dcterms:modified>
</cp:coreProperties>
</file>