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-15" yWindow="45" windowWidth="10815" windowHeight="8535"/>
  </bookViews>
  <sheets>
    <sheet name="M4_406" sheetId="10" r:id="rId1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M4_406!$A$1:$G$52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G36" i="10" l="1"/>
  <c r="G26" i="10"/>
  <c r="G18" i="10"/>
  <c r="G17" i="10"/>
  <c r="F8" i="10"/>
  <c r="F10" i="10"/>
  <c r="F13" i="10"/>
  <c r="F7" i="10"/>
  <c r="G13" i="10"/>
  <c r="G8" i="10"/>
  <c r="G10" i="10"/>
  <c r="G7" i="10"/>
  <c r="G4" i="10"/>
  <c r="E18" i="10"/>
  <c r="F36" i="10"/>
  <c r="E36" i="10"/>
  <c r="E26" i="10"/>
  <c r="F26" i="10"/>
  <c r="F18" i="10"/>
  <c r="E13" i="10"/>
  <c r="E10" i="10"/>
  <c r="E8" i="10"/>
  <c r="E7" i="10"/>
  <c r="E17" i="10"/>
  <c r="E4" i="10"/>
  <c r="B13" i="10"/>
  <c r="D36" i="10"/>
  <c r="D26" i="10"/>
  <c r="C26" i="10"/>
  <c r="B26" i="10"/>
  <c r="D18" i="10"/>
  <c r="C18" i="10"/>
  <c r="D14" i="10"/>
  <c r="D13" i="10"/>
  <c r="C14" i="10"/>
  <c r="C13" i="10"/>
  <c r="D10" i="10"/>
  <c r="C10" i="10"/>
  <c r="B10" i="10"/>
  <c r="D8" i="10"/>
  <c r="C8" i="10"/>
  <c r="B8" i="10"/>
  <c r="B7" i="10"/>
  <c r="B4" i="10"/>
  <c r="C17" i="10"/>
  <c r="D17" i="10"/>
  <c r="D7" i="10"/>
  <c r="D4" i="10"/>
  <c r="C7" i="10"/>
  <c r="C4" i="10"/>
  <c r="F17" i="10"/>
  <c r="F4" i="10"/>
</calcChain>
</file>

<file path=xl/sharedStrings.xml><?xml version="1.0" encoding="utf-8"?>
<sst xmlns="http://schemas.openxmlformats.org/spreadsheetml/2006/main" count="53" uniqueCount="50">
  <si>
    <t>Concepto</t>
  </si>
  <si>
    <t>(Concluye)</t>
  </si>
  <si>
    <t>Justicia</t>
  </si>
  <si>
    <t>Coordinación de la Política de Gobierno</t>
  </si>
  <si>
    <t>Otros Servicios Generales</t>
  </si>
  <si>
    <t>Protección Ambiental</t>
  </si>
  <si>
    <t>Vivienda y Servicios a la Comunidad</t>
  </si>
  <si>
    <t>Salud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</si>
  <si>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</si>
  <si>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</si>
  <si>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</si>
  <si>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</si>
  <si>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</si>
  <si>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</si>
  <si>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</si>
  <si>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</si>
  <si>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</si>
  <si>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</si>
  <si>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</si>
  <si>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</si>
  <si>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Relaciones Exteriores</t>
  </si>
  <si>
    <t>Asuntos Financieros y Hacendarios</t>
  </si>
  <si>
    <t xml:space="preserve">  Desarrollo Social</t>
  </si>
  <si>
    <t xml:space="preserve">  Desarrollo Económico</t>
  </si>
  <si>
    <t xml:space="preserve">  Gobierno</t>
  </si>
  <si>
    <t>(Millones de pesos)</t>
  </si>
  <si>
    <t>Asuntos de Orden Público y de Seguridad  Interior</t>
  </si>
  <si>
    <t>Seguridad Nacional</t>
  </si>
  <si>
    <t>Recreación, Cultura y Otras Manifestaciones Sociales</t>
  </si>
  <si>
    <t>Nota: A partir de 2011, las cifras se integran en base a la Nueva Clasificación Funcional emitida por el CONAC.</t>
  </si>
  <si>
    <t>Gasto programable del sector público presupuestario en clasificación funcional</t>
  </si>
  <si>
    <t xml:space="preserve"> Poder Legislativo</t>
  </si>
  <si>
    <t xml:space="preserve"> Poder Judicial</t>
  </si>
  <si>
    <t xml:space="preserve"> Poder Ejecutivo y Entidades Paraestatales</t>
  </si>
  <si>
    <t>2/ La suma de los parciales pueden no coincidir con los totales debido al redondeo de cifras.</t>
  </si>
  <si>
    <t>3/ Para fines de homogeneidad a la presentación de la Cuenta Pública, en este rubro se considera a los ramos 22 Instituto Nacional Electoral, 32 Tribunal Federal de Justicia Fiscal y Administrativa, 35 Comi-</t>
  </si>
  <si>
    <t>1/ Presupuesto aprobado.</t>
  </si>
  <si>
    <t>Fuente: De 2011 a 2015, Cuenta de la Hacienda Pública Federal. Para 2016, Presupuesto de Egresos de la Federación.</t>
  </si>
  <si>
    <t xml:space="preserve">      sión Nacional de los Derechos Humanos, 40 Instituto Nacional de Estadística y Geografía, 41 Comisión Federal de Competencia Económica, 42 Instituto Nacional para la Evaluación de la Educación, 43</t>
  </si>
  <si>
    <t xml:space="preserve">      Instituto Federal de Telecomunicaciones y 44 Instituto Nacional de Transparencia, Acceso a la Información y Protección de Datos Personales.</t>
  </si>
  <si>
    <r>
      <t xml:space="preserve">2016 </t>
    </r>
    <r>
      <rPr>
        <vertAlign val="superscript"/>
        <sz val="6"/>
        <rFont val="Soberana Sans Light"/>
        <family val="3"/>
      </rPr>
      <t>1/</t>
    </r>
  </si>
  <si>
    <r>
      <t>Total</t>
    </r>
    <r>
      <rPr>
        <b/>
        <vertAlign val="superscript"/>
        <sz val="5.5"/>
        <rFont val="Soberana Sans Light"/>
        <family val="3"/>
      </rPr>
      <t>2/</t>
    </r>
  </si>
  <si>
    <r>
      <t xml:space="preserve"> Órganos Autónomos</t>
    </r>
    <r>
      <rPr>
        <b/>
        <vertAlign val="superscript"/>
        <sz val="5.5"/>
        <rFont val="Soberana Sans Light"/>
        <family val="3"/>
      </rPr>
      <t>3/</t>
    </r>
  </si>
  <si>
    <t xml:space="preserve">   Educación</t>
  </si>
  <si>
    <t xml:space="preserve">   Asuntos Económicos, Comerciales y Laborales en General</t>
  </si>
  <si>
    <t xml:space="preserve">   Comunicaciones</t>
  </si>
  <si>
    <t xml:space="preserve">   Justicia</t>
  </si>
  <si>
    <t xml:space="preserve">   Coordinación de la Política de Gobierno</t>
  </si>
  <si>
    <t xml:space="preserve">   Otros Servicios Generales</t>
  </si>
  <si>
    <t xml:space="preserve">  Fondos de Estabilización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</si>
</sst>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1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7"/>
      <color theme="1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color theme="1"/>
      <name val="Soberana Sans Light"/>
      <family val="3"/>
    </font>
    <font>
      <sz val="5"/>
      <name val="Soberana Sans Light"/>
      <family val="3"/>
    </font>
    <font>
      <sz val="8.5"/>
      <name val="Soberana Sans Light"/>
      <family val="3"/>
    </font>
    <font>
      <b/>
      <sz val="5.5"/>
      <name val="Soberana Sans Light"/>
      <family val="3"/>
    </font>
    <font>
      <b/>
      <sz val="5"/>
      <color theme="1"/>
      <name val="Soberana Sans Light"/>
      <family val="3"/>
    </font>
    <font>
      <b/>
      <sz val="5"/>
      <name val="Soberana Sans Light"/>
      <family val="3"/>
    </font>
    <font>
      <sz val="12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3" borderId="3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5" fontId="15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 applyProtection="1">
      <alignment horizontal="right"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indent="1"/>
    </xf>
    <xf numFmtId="0" fontId="13" fillId="3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165" fontId="5" fillId="0" borderId="0" xfId="0" applyNumberFormat="1" applyFont="1"/>
    <xf numFmtId="165" fontId="11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applyProtection="1"/>
    <xf numFmtId="0" fontId="12" fillId="0" borderId="0" xfId="0" applyFont="1" applyFill="1" applyAlignment="1" applyProtection="1"/>
    <xf numFmtId="0" fontId="3" fillId="0" borderId="0" xfId="0" applyFont="1" applyFill="1" applyAlignment="1" applyProtection="1"/>
    <xf numFmtId="165" fontId="15" fillId="0" borderId="2" xfId="0" applyNumberFormat="1" applyFont="1" applyFill="1" applyBorder="1" applyAlignment="1" applyProtection="1">
      <alignment horizontal="right" vertical="center"/>
    </xf>
    <xf numFmtId="165" fontId="11" fillId="0" borderId="2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</cellXfs>
  <cellStyles count="5">
    <cellStyle name="Euro" xfId="1"/>
    <cellStyle name="Millares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CCFF33"/>
      <color rgb="FF00FFFF"/>
      <color rgb="FFB8CB01"/>
      <color rgb="FF92B319"/>
      <color rgb="FFFB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showZeros="0" tabSelected="1" zoomScale="190" zoomScaleNormal="190" workbookViewId="0">
      <selection activeCell="C15" sqref="C15"/>
    </sheetView>
  </sheetViews>
  <sheetFormatPr baseColWidth="10" defaultRowHeight="12.75" x14ac:dyDescent="0.2"/>
  <cols>
    <col min="1" max="1" width="30" style="1" customWidth="1"/>
    <col min="2" max="7" width="9.140625" style="1" customWidth="1"/>
    <col min="8" max="16384" width="11.42578125" style="2"/>
  </cols>
  <sheetData>
    <row r="1" spans="1:8" ht="14.25" customHeight="1" x14ac:dyDescent="0.3">
      <c r="A1" s="34" t="s">
        <v>30</v>
      </c>
      <c r="B1" s="35"/>
      <c r="C1" s="36"/>
      <c r="D1" s="36"/>
      <c r="E1" s="36"/>
      <c r="F1" s="7"/>
      <c r="G1" s="7"/>
    </row>
    <row r="2" spans="1:8" ht="9.9499999999999993" customHeight="1" x14ac:dyDescent="0.2">
      <c r="A2" s="14" t="s">
        <v>25</v>
      </c>
      <c r="B2" s="14"/>
      <c r="C2" s="14"/>
      <c r="D2" s="14"/>
      <c r="E2" s="14"/>
      <c r="G2" s="21" t="s">
        <v>1</v>
      </c>
    </row>
    <row r="3" spans="1:8" s="3" customFormat="1" ht="21.75" customHeight="1" x14ac:dyDescent="0.15">
      <c r="A3" s="15" t="s">
        <v>0</v>
      </c>
      <c r="B3" s="15">
        <v>2011</v>
      </c>
      <c r="C3" s="15">
        <v>2012</v>
      </c>
      <c r="D3" s="15">
        <v>2013</v>
      </c>
      <c r="E3" s="15">
        <v>2014</v>
      </c>
      <c r="F3" s="15">
        <v>2015</v>
      </c>
      <c r="G3" s="15" t="s">
        <v>40</v>
      </c>
      <c r="H3" s="30"/>
    </row>
    <row r="4" spans="1:8" ht="11.25" customHeight="1" x14ac:dyDescent="0.2">
      <c r="A4" s="28" t="s">
        <v>41</v>
      </c>
      <c r="B4" s="22">
        <f>SUM(B5,B6,B7,B17)</f>
        <v>2884915.8</v>
      </c>
      <c r="C4" s="22">
        <f t="shared" ref="C4:F4" si="0">SUM(C5,C6,C7,C17)</f>
        <v>3122058.2624409995</v>
      </c>
      <c r="D4" s="22">
        <f>SUM(D5,D6,D7,D17)+0.1</f>
        <v>3343528.709274</v>
      </c>
      <c r="E4" s="22">
        <f t="shared" si="0"/>
        <v>3612054.6</v>
      </c>
      <c r="F4" s="22">
        <f t="shared" si="0"/>
        <v>3853981.9462708617</v>
      </c>
      <c r="G4" s="22">
        <f t="shared" ref="G4" si="1">SUM(G5,G6,G7,G17)</f>
        <v>3606705.6454420001</v>
      </c>
      <c r="H4" s="31"/>
    </row>
    <row r="5" spans="1:8" ht="7.5" customHeight="1" x14ac:dyDescent="0.2">
      <c r="A5" s="26" t="s">
        <v>31</v>
      </c>
      <c r="B5" s="37">
        <v>10338.4</v>
      </c>
      <c r="C5" s="24">
        <v>11649.749336999999</v>
      </c>
      <c r="D5" s="22">
        <v>12465.954691000001</v>
      </c>
      <c r="E5" s="22">
        <v>13277.7</v>
      </c>
      <c r="F5" s="22">
        <v>14136.285381500011</v>
      </c>
      <c r="G5" s="22">
        <v>13926.351256</v>
      </c>
    </row>
    <row r="6" spans="1:8" ht="7.5" customHeight="1" x14ac:dyDescent="0.2">
      <c r="A6" s="26" t="s">
        <v>32</v>
      </c>
      <c r="B6" s="37">
        <v>36825.4</v>
      </c>
      <c r="C6" s="24">
        <v>38646.213104000002</v>
      </c>
      <c r="D6" s="22">
        <v>41957.654583000003</v>
      </c>
      <c r="E6" s="22">
        <v>48874.8</v>
      </c>
      <c r="F6" s="22">
        <v>48039.693001929903</v>
      </c>
      <c r="G6" s="22">
        <v>62205.312662999997</v>
      </c>
    </row>
    <row r="7" spans="1:8" ht="7.5" customHeight="1" x14ac:dyDescent="0.2">
      <c r="A7" s="26" t="s">
        <v>42</v>
      </c>
      <c r="B7" s="37">
        <f>SUM(B8,B10,B13)</f>
        <v>17169.599999999999</v>
      </c>
      <c r="C7" s="24">
        <f t="shared" ref="C7:F7" si="2">SUM(C8,C10,C13)</f>
        <v>24736.799999999999</v>
      </c>
      <c r="D7" s="24">
        <f t="shared" si="2"/>
        <v>21183.1</v>
      </c>
      <c r="E7" s="24">
        <f t="shared" si="2"/>
        <v>26176.1</v>
      </c>
      <c r="F7" s="24">
        <f t="shared" si="2"/>
        <v>34729.906422650063</v>
      </c>
      <c r="G7" s="24">
        <f t="shared" ref="G7" si="3">SUM(G8,G10,G13)</f>
        <v>31025.757242</v>
      </c>
    </row>
    <row r="8" spans="1:8" ht="7.5" customHeight="1" x14ac:dyDescent="0.2">
      <c r="A8" s="26" t="s">
        <v>22</v>
      </c>
      <c r="B8" s="37">
        <f>SUM(B9)</f>
        <v>0</v>
      </c>
      <c r="C8" s="24">
        <f t="shared" ref="C8:G8" si="4">SUM(C9)</f>
        <v>175.8</v>
      </c>
      <c r="D8" s="24">
        <f t="shared" si="4"/>
        <v>231.3</v>
      </c>
      <c r="E8" s="24">
        <f t="shared" si="4"/>
        <v>588.1</v>
      </c>
      <c r="F8" s="24">
        <f t="shared" si="4"/>
        <v>914.48105465000003</v>
      </c>
      <c r="G8" s="24">
        <f t="shared" si="4"/>
        <v>1044.169408</v>
      </c>
    </row>
    <row r="9" spans="1:8" ht="7.5" customHeight="1" x14ac:dyDescent="0.2">
      <c r="A9" s="29" t="s">
        <v>43</v>
      </c>
      <c r="B9" s="38"/>
      <c r="C9" s="25">
        <v>175.8</v>
      </c>
      <c r="D9" s="23">
        <v>231.3</v>
      </c>
      <c r="E9" s="23">
        <v>588.1</v>
      </c>
      <c r="F9" s="23">
        <v>914.48105465000003</v>
      </c>
      <c r="G9" s="23">
        <v>1044.169408</v>
      </c>
    </row>
    <row r="10" spans="1:8" ht="7.5" customHeight="1" x14ac:dyDescent="0.2">
      <c r="A10" s="26" t="s">
        <v>23</v>
      </c>
      <c r="B10" s="37">
        <f>SUM(B11:B12)</f>
        <v>0</v>
      </c>
      <c r="C10" s="24">
        <f t="shared" ref="C10:F10" si="5">SUM(C11:C12)</f>
        <v>779.19999999999993</v>
      </c>
      <c r="D10" s="24">
        <f t="shared" si="5"/>
        <v>761.5</v>
      </c>
      <c r="E10" s="24">
        <f t="shared" si="5"/>
        <v>1444.9</v>
      </c>
      <c r="F10" s="24">
        <f t="shared" si="5"/>
        <v>2307.1297099000008</v>
      </c>
      <c r="G10" s="24">
        <f t="shared" ref="G10" si="6">SUM(G11:G12)</f>
        <v>2395.792316</v>
      </c>
    </row>
    <row r="11" spans="1:8" ht="7.5" customHeight="1" x14ac:dyDescent="0.2">
      <c r="A11" s="29" t="s">
        <v>44</v>
      </c>
      <c r="B11" s="38"/>
      <c r="C11" s="25">
        <v>199.4</v>
      </c>
      <c r="D11" s="23">
        <v>212.9</v>
      </c>
      <c r="E11" s="23">
        <v>284.89999999999998</v>
      </c>
      <c r="F11" s="23">
        <v>453.97517464999999</v>
      </c>
      <c r="G11" s="23">
        <v>459.939864</v>
      </c>
    </row>
    <row r="12" spans="1:8" ht="7.5" customHeight="1" x14ac:dyDescent="0.2">
      <c r="A12" s="29" t="s">
        <v>45</v>
      </c>
      <c r="B12" s="38"/>
      <c r="C12" s="25">
        <v>579.79999999999995</v>
      </c>
      <c r="D12" s="23">
        <v>548.6</v>
      </c>
      <c r="E12" s="23">
        <v>1160</v>
      </c>
      <c r="F12" s="23">
        <v>1853.1545352500007</v>
      </c>
      <c r="G12" s="23">
        <v>1935.8524520000001</v>
      </c>
    </row>
    <row r="13" spans="1:8" ht="7.5" customHeight="1" x14ac:dyDescent="0.2">
      <c r="A13" s="26" t="s">
        <v>24</v>
      </c>
      <c r="B13" s="37">
        <f>SUM(B14:B16)+0.1</f>
        <v>17169.599999999999</v>
      </c>
      <c r="C13" s="24">
        <f t="shared" ref="C13:F13" si="7">SUM(C14:C16)</f>
        <v>23781.8</v>
      </c>
      <c r="D13" s="24">
        <f t="shared" si="7"/>
        <v>20190.3</v>
      </c>
      <c r="E13" s="24">
        <f t="shared" si="7"/>
        <v>24143.1</v>
      </c>
      <c r="F13" s="24">
        <f t="shared" si="7"/>
        <v>31508.295658100062</v>
      </c>
      <c r="G13" s="24">
        <f t="shared" ref="G13" si="8">SUM(G14:G16)</f>
        <v>27585.795517999999</v>
      </c>
    </row>
    <row r="14" spans="1:8" ht="7.5" customHeight="1" x14ac:dyDescent="0.2">
      <c r="A14" s="29" t="s">
        <v>46</v>
      </c>
      <c r="B14" s="38">
        <v>2874.4</v>
      </c>
      <c r="C14" s="25">
        <f>2051.1+1229.9</f>
        <v>3281</v>
      </c>
      <c r="D14" s="23">
        <f>2114.9+1341</f>
        <v>3455.9</v>
      </c>
      <c r="E14" s="23">
        <v>3604.5</v>
      </c>
      <c r="F14" s="23">
        <v>3863.7743977600026</v>
      </c>
      <c r="G14" s="23">
        <v>3913.856143</v>
      </c>
    </row>
    <row r="15" spans="1:8" ht="7.5" customHeight="1" x14ac:dyDescent="0.2">
      <c r="A15" s="29" t="s">
        <v>47</v>
      </c>
      <c r="B15" s="38">
        <v>10137.6</v>
      </c>
      <c r="C15" s="25">
        <v>15476</v>
      </c>
      <c r="D15" s="23">
        <v>10810.2</v>
      </c>
      <c r="E15" s="23">
        <v>12030.1</v>
      </c>
      <c r="F15" s="23">
        <v>18798.451323110065</v>
      </c>
      <c r="G15" s="23">
        <v>15312.603368</v>
      </c>
    </row>
    <row r="16" spans="1:8" ht="7.5" customHeight="1" x14ac:dyDescent="0.2">
      <c r="A16" s="29" t="s">
        <v>48</v>
      </c>
      <c r="B16" s="38">
        <v>4157.5</v>
      </c>
      <c r="C16" s="25">
        <v>5024.8</v>
      </c>
      <c r="D16" s="23">
        <v>5924.2</v>
      </c>
      <c r="E16" s="23">
        <v>8508.5</v>
      </c>
      <c r="F16" s="23">
        <v>8846.0699372299932</v>
      </c>
      <c r="G16" s="23">
        <v>8359.3360069999999</v>
      </c>
    </row>
    <row r="17" spans="1:7" ht="7.5" customHeight="1" x14ac:dyDescent="0.2">
      <c r="A17" s="26" t="s">
        <v>33</v>
      </c>
      <c r="B17" s="24">
        <v>2820582.4</v>
      </c>
      <c r="C17" s="24">
        <f>SUM(C18+C26+C36+C44)-0.1</f>
        <v>3047025.4999999995</v>
      </c>
      <c r="D17" s="22">
        <f>+D18+D26+D36+D44</f>
        <v>3267921.9</v>
      </c>
      <c r="E17" s="22">
        <f t="shared" ref="E17:F17" si="9">+E18+E26+E36+E44</f>
        <v>3523726</v>
      </c>
      <c r="F17" s="22">
        <f t="shared" si="9"/>
        <v>3757076.0614647819</v>
      </c>
      <c r="G17" s="22">
        <f>+G18+G26+G36+G44</f>
        <v>3499548.224281</v>
      </c>
    </row>
    <row r="18" spans="1:7" ht="7.5" customHeight="1" x14ac:dyDescent="0.2">
      <c r="A18" s="26" t="s">
        <v>22</v>
      </c>
      <c r="B18" s="24">
        <v>1654017.8</v>
      </c>
      <c r="C18" s="24">
        <f>SUM(C19:C25)</f>
        <v>1771780</v>
      </c>
      <c r="D18" s="22">
        <f>SUM(D19:D25)</f>
        <v>1896875.7000000002</v>
      </c>
      <c r="E18" s="22">
        <f>SUM(E19:E25)+0.1</f>
        <v>2052786.7</v>
      </c>
      <c r="F18" s="22">
        <f t="shared" ref="F18:G18" si="10">SUM(F19:F25)</f>
        <v>2257046.2425297522</v>
      </c>
      <c r="G18" s="22">
        <f t="shared" si="10"/>
        <v>2232352.5266729998</v>
      </c>
    </row>
    <row r="19" spans="1:7" ht="7.5" customHeight="1" x14ac:dyDescent="0.2">
      <c r="A19" s="27" t="s">
        <v>5</v>
      </c>
      <c r="B19" s="25">
        <v>44276.6</v>
      </c>
      <c r="C19" s="25">
        <v>27019.3</v>
      </c>
      <c r="D19" s="23">
        <v>25862.7</v>
      </c>
      <c r="E19" s="23">
        <v>30034.5</v>
      </c>
      <c r="F19" s="23">
        <v>27991.613736980107</v>
      </c>
      <c r="G19" s="23">
        <v>28065.456578000001</v>
      </c>
    </row>
    <row r="20" spans="1:7" ht="7.5" customHeight="1" x14ac:dyDescent="0.2">
      <c r="A20" s="27" t="s">
        <v>6</v>
      </c>
      <c r="B20" s="25">
        <v>202755.20000000001</v>
      </c>
      <c r="C20" s="25">
        <v>208389.3</v>
      </c>
      <c r="D20" s="23">
        <v>253958.9</v>
      </c>
      <c r="E20" s="23">
        <v>257118.2</v>
      </c>
      <c r="F20" s="23">
        <v>331844.04843902873</v>
      </c>
      <c r="G20" s="23">
        <v>264412.80745899997</v>
      </c>
    </row>
    <row r="21" spans="1:7" ht="7.5" customHeight="1" x14ac:dyDescent="0.2">
      <c r="A21" s="27" t="s">
        <v>7</v>
      </c>
      <c r="B21" s="25">
        <v>400369.7</v>
      </c>
      <c r="C21" s="25">
        <v>439020</v>
      </c>
      <c r="D21" s="23">
        <v>448806</v>
      </c>
      <c r="E21" s="23">
        <v>472970.8</v>
      </c>
      <c r="F21" s="23">
        <v>499919.75813478063</v>
      </c>
      <c r="G21" s="23">
        <v>523222.74216700002</v>
      </c>
    </row>
    <row r="22" spans="1:7" ht="7.5" customHeight="1" x14ac:dyDescent="0.2">
      <c r="A22" s="27" t="s">
        <v>28</v>
      </c>
      <c r="B22" s="25">
        <v>21086.400000000001</v>
      </c>
      <c r="C22" s="25">
        <v>25904.400000000001</v>
      </c>
      <c r="D22" s="23">
        <v>25523.8</v>
      </c>
      <c r="E22" s="23">
        <v>26816.1</v>
      </c>
      <c r="F22" s="23">
        <v>27975.802028950016</v>
      </c>
      <c r="G22" s="23">
        <v>21773.651693</v>
      </c>
    </row>
    <row r="23" spans="1:7" ht="7.5" customHeight="1" x14ac:dyDescent="0.2">
      <c r="A23" s="27" t="s">
        <v>8</v>
      </c>
      <c r="B23" s="25">
        <v>536346.6</v>
      </c>
      <c r="C23" s="25">
        <v>559102.1</v>
      </c>
      <c r="D23" s="23">
        <v>583062.19999999995</v>
      </c>
      <c r="E23" s="23">
        <v>629906.30000000005</v>
      </c>
      <c r="F23" s="23">
        <v>672448.76483029092</v>
      </c>
      <c r="G23" s="23">
        <v>655653.32678799995</v>
      </c>
    </row>
    <row r="24" spans="1:7" ht="7.5" customHeight="1" x14ac:dyDescent="0.2">
      <c r="A24" s="27" t="s">
        <v>9</v>
      </c>
      <c r="B24" s="25">
        <v>448246.7</v>
      </c>
      <c r="C24" s="25">
        <v>511533</v>
      </c>
      <c r="D24" s="23">
        <v>558495.80000000005</v>
      </c>
      <c r="E24" s="23">
        <v>635099.9</v>
      </c>
      <c r="F24" s="23">
        <v>695126.3417025418</v>
      </c>
      <c r="G24" s="23">
        <v>738339.96028100001</v>
      </c>
    </row>
    <row r="25" spans="1:7" ht="7.5" customHeight="1" x14ac:dyDescent="0.2">
      <c r="A25" s="27" t="s">
        <v>10</v>
      </c>
      <c r="B25" s="25">
        <v>936.5</v>
      </c>
      <c r="C25" s="25">
        <v>811.9</v>
      </c>
      <c r="D25" s="23">
        <v>1166.3</v>
      </c>
      <c r="E25" s="23">
        <v>840.8</v>
      </c>
      <c r="F25" s="23">
        <v>1739.9136571800002</v>
      </c>
      <c r="G25" s="23">
        <v>884.58170700000005</v>
      </c>
    </row>
    <row r="26" spans="1:7" ht="7.5" customHeight="1" x14ac:dyDescent="0.2">
      <c r="A26" s="26" t="s">
        <v>23</v>
      </c>
      <c r="B26" s="24">
        <f>SUM(B27:B35)</f>
        <v>938255.20000000007</v>
      </c>
      <c r="C26" s="24">
        <f>SUM(C27:C35)</f>
        <v>1022731.7999999999</v>
      </c>
      <c r="D26" s="22">
        <f>SUM(D27:D35)</f>
        <v>1123362.3999999999</v>
      </c>
      <c r="E26" s="22">
        <f t="shared" ref="E26:F26" si="11">SUM(E27:E35)</f>
        <v>1162133.3</v>
      </c>
      <c r="F26" s="22">
        <f t="shared" si="11"/>
        <v>1191607.1387746201</v>
      </c>
      <c r="G26" s="22">
        <f t="shared" ref="G26" si="12">SUM(G27:G35)</f>
        <v>1030460.7611650001</v>
      </c>
    </row>
    <row r="27" spans="1:7" ht="7.5" customHeight="1" x14ac:dyDescent="0.2">
      <c r="A27" s="27" t="s">
        <v>11</v>
      </c>
      <c r="B27" s="25">
        <v>19956.099999999999</v>
      </c>
      <c r="C27" s="25">
        <v>24491.8</v>
      </c>
      <c r="D27" s="23">
        <v>23722.6</v>
      </c>
      <c r="E27" s="23">
        <v>26009.5</v>
      </c>
      <c r="F27" s="23">
        <v>22816.306474490022</v>
      </c>
      <c r="G27" s="23">
        <v>17305.588784</v>
      </c>
    </row>
    <row r="28" spans="1:7" ht="7.5" customHeight="1" x14ac:dyDescent="0.2">
      <c r="A28" s="27" t="s">
        <v>12</v>
      </c>
      <c r="B28" s="25">
        <v>96447</v>
      </c>
      <c r="C28" s="25">
        <v>86399.1</v>
      </c>
      <c r="D28" s="23">
        <v>90706.3</v>
      </c>
      <c r="E28" s="23">
        <v>98860.9</v>
      </c>
      <c r="F28" s="23">
        <v>98841.061022590089</v>
      </c>
      <c r="G28" s="23">
        <v>95221.287286999999</v>
      </c>
    </row>
    <row r="29" spans="1:7" ht="7.5" customHeight="1" x14ac:dyDescent="0.2">
      <c r="A29" s="27" t="s">
        <v>13</v>
      </c>
      <c r="B29" s="25">
        <v>702076</v>
      </c>
      <c r="C29" s="25">
        <v>787023.8</v>
      </c>
      <c r="D29" s="23">
        <v>880358</v>
      </c>
      <c r="E29" s="23">
        <v>874267.1</v>
      </c>
      <c r="F29" s="23">
        <v>883725.8661057998</v>
      </c>
      <c r="G29" s="23">
        <v>747491.52821900009</v>
      </c>
    </row>
    <row r="30" spans="1:7" ht="7.5" customHeight="1" x14ac:dyDescent="0.2">
      <c r="A30" s="27" t="s">
        <v>14</v>
      </c>
      <c r="B30" s="25">
        <v>69.900000000000006</v>
      </c>
      <c r="C30" s="25">
        <v>91.4</v>
      </c>
      <c r="D30" s="23">
        <v>90.9</v>
      </c>
      <c r="E30" s="23">
        <v>97.9</v>
      </c>
      <c r="F30" s="23">
        <v>110.41784259000001</v>
      </c>
      <c r="G30" s="23">
        <v>183.493065</v>
      </c>
    </row>
    <row r="31" spans="1:7" ht="7.5" customHeight="1" x14ac:dyDescent="0.2">
      <c r="A31" s="27" t="s">
        <v>15</v>
      </c>
      <c r="B31" s="25">
        <v>70976.100000000006</v>
      </c>
      <c r="C31" s="25">
        <v>65608.7</v>
      </c>
      <c r="D31" s="23">
        <v>69364.399999999994</v>
      </c>
      <c r="E31" s="23">
        <v>89243.8</v>
      </c>
      <c r="F31" s="23">
        <v>92751.9985506503</v>
      </c>
      <c r="G31" s="23">
        <v>97575.140346999993</v>
      </c>
    </row>
    <row r="32" spans="1:7" ht="7.5" customHeight="1" x14ac:dyDescent="0.2">
      <c r="A32" s="27" t="s">
        <v>16</v>
      </c>
      <c r="B32" s="25">
        <v>10065.9</v>
      </c>
      <c r="C32" s="25">
        <v>13511.2</v>
      </c>
      <c r="D32" s="23">
        <v>10546.7</v>
      </c>
      <c r="E32" s="23">
        <v>14808.5</v>
      </c>
      <c r="F32" s="23">
        <v>27252.218481329975</v>
      </c>
      <c r="G32" s="23">
        <v>7424.5389450000002</v>
      </c>
    </row>
    <row r="33" spans="1:7" ht="7.5" customHeight="1" x14ac:dyDescent="0.2">
      <c r="A33" s="27" t="s">
        <v>17</v>
      </c>
      <c r="B33" s="25">
        <v>6778.1</v>
      </c>
      <c r="C33" s="25">
        <v>7698</v>
      </c>
      <c r="D33" s="23">
        <v>6713.3</v>
      </c>
      <c r="E33" s="23">
        <v>8785.2999999999993</v>
      </c>
      <c r="F33" s="23">
        <v>11460.645043450006</v>
      </c>
      <c r="G33" s="23">
        <v>5128.3194750000002</v>
      </c>
    </row>
    <row r="34" spans="1:7" ht="7.5" customHeight="1" x14ac:dyDescent="0.2">
      <c r="A34" s="27" t="s">
        <v>18</v>
      </c>
      <c r="B34" s="25">
        <v>31468.799999999999</v>
      </c>
      <c r="C34" s="25">
        <v>36197.699999999997</v>
      </c>
      <c r="D34" s="23">
        <v>41860.199999999997</v>
      </c>
      <c r="E34" s="23">
        <v>50060.3</v>
      </c>
      <c r="F34" s="23">
        <v>54648.625253719991</v>
      </c>
      <c r="G34" s="23">
        <v>60130.865042999998</v>
      </c>
    </row>
    <row r="35" spans="1:7" ht="7.5" customHeight="1" x14ac:dyDescent="0.2">
      <c r="A35" s="27" t="s">
        <v>19</v>
      </c>
      <c r="B35" s="25">
        <v>417.3</v>
      </c>
      <c r="C35" s="25">
        <v>1710.1</v>
      </c>
      <c r="D35" s="23"/>
      <c r="E35" s="23"/>
      <c r="F35" s="23"/>
      <c r="G35" s="23"/>
    </row>
    <row r="36" spans="1:7" ht="7.5" customHeight="1" x14ac:dyDescent="0.2">
      <c r="A36" s="26" t="s">
        <v>24</v>
      </c>
      <c r="B36" s="24">
        <v>198556</v>
      </c>
      <c r="C36" s="22">
        <v>215734.8</v>
      </c>
      <c r="D36" s="22">
        <f>SUM(D37:D43)-0.1</f>
        <v>210119.5</v>
      </c>
      <c r="E36" s="22">
        <f>SUM(E37:E43)</f>
        <v>288465.40000000002</v>
      </c>
      <c r="F36" s="22">
        <f>SUM(F37:F43)</f>
        <v>286949.46004040941</v>
      </c>
      <c r="G36" s="22">
        <f>SUM(G37:G43)</f>
        <v>222931.236443</v>
      </c>
    </row>
    <row r="37" spans="1:7" ht="7.5" customHeight="1" x14ac:dyDescent="0.2">
      <c r="A37" s="27" t="s">
        <v>2</v>
      </c>
      <c r="B37" s="25">
        <v>24532</v>
      </c>
      <c r="C37" s="25">
        <v>33663.699999999997</v>
      </c>
      <c r="D37" s="23">
        <v>30511</v>
      </c>
      <c r="E37" s="23">
        <v>36671.4</v>
      </c>
      <c r="F37" s="23">
        <v>42523.419362949964</v>
      </c>
      <c r="G37" s="23">
        <v>40605.802235000003</v>
      </c>
    </row>
    <row r="38" spans="1:7" ht="7.5" customHeight="1" x14ac:dyDescent="0.2">
      <c r="A38" s="27" t="s">
        <v>3</v>
      </c>
      <c r="B38" s="25">
        <v>13760.1</v>
      </c>
      <c r="C38" s="25">
        <v>16538.900000000001</v>
      </c>
      <c r="D38" s="23">
        <v>12969.7</v>
      </c>
      <c r="E38" s="23">
        <v>14583.1</v>
      </c>
      <c r="F38" s="23">
        <v>15931.766071579992</v>
      </c>
      <c r="G38" s="23">
        <v>11378.943096999999</v>
      </c>
    </row>
    <row r="39" spans="1:7" ht="7.5" customHeight="1" x14ac:dyDescent="0.2">
      <c r="A39" s="27" t="s">
        <v>20</v>
      </c>
      <c r="B39" s="25">
        <v>8715.5</v>
      </c>
      <c r="C39" s="25">
        <v>9721.9</v>
      </c>
      <c r="D39" s="23">
        <v>8145.8</v>
      </c>
      <c r="E39" s="23">
        <v>9245.5</v>
      </c>
      <c r="F39" s="23">
        <v>10800.12549339</v>
      </c>
      <c r="G39" s="23">
        <v>7758.1870559999998</v>
      </c>
    </row>
    <row r="40" spans="1:7" ht="7.5" customHeight="1" x14ac:dyDescent="0.2">
      <c r="A40" s="27" t="s">
        <v>21</v>
      </c>
      <c r="B40" s="25">
        <v>26557.4</v>
      </c>
      <c r="C40" s="25">
        <v>29665.3</v>
      </c>
      <c r="D40" s="23">
        <v>30014.400000000001</v>
      </c>
      <c r="E40" s="23">
        <v>81351.7</v>
      </c>
      <c r="F40" s="23">
        <v>60015.112300039931</v>
      </c>
      <c r="G40" s="23">
        <v>21199.737578</v>
      </c>
    </row>
    <row r="41" spans="1:7" ht="7.5" customHeight="1" x14ac:dyDescent="0.2">
      <c r="A41" s="27" t="s">
        <v>27</v>
      </c>
      <c r="B41" s="25">
        <v>77925.600000000006</v>
      </c>
      <c r="C41" s="25">
        <v>75128.399999999994</v>
      </c>
      <c r="D41" s="23">
        <v>80581.100000000006</v>
      </c>
      <c r="E41" s="23">
        <v>93825.3</v>
      </c>
      <c r="F41" s="23">
        <v>101027.47171377951</v>
      </c>
      <c r="G41" s="23">
        <v>91763.535117000007</v>
      </c>
    </row>
    <row r="42" spans="1:7" ht="7.5" customHeight="1" x14ac:dyDescent="0.2">
      <c r="A42" s="27" t="s">
        <v>26</v>
      </c>
      <c r="B42" s="25">
        <v>44039</v>
      </c>
      <c r="C42" s="25">
        <v>47206.7</v>
      </c>
      <c r="D42" s="23">
        <v>44688.9</v>
      </c>
      <c r="E42" s="23">
        <v>48065</v>
      </c>
      <c r="F42" s="23">
        <v>51309.742720670023</v>
      </c>
      <c r="G42" s="23">
        <v>46208.246613000003</v>
      </c>
    </row>
    <row r="43" spans="1:7" ht="7.5" customHeight="1" x14ac:dyDescent="0.2">
      <c r="A43" s="27" t="s">
        <v>4</v>
      </c>
      <c r="B43" s="25">
        <v>3026.5</v>
      </c>
      <c r="C43" s="25">
        <v>3809.8</v>
      </c>
      <c r="D43" s="23">
        <v>3208.7</v>
      </c>
      <c r="E43" s="23">
        <v>4723.3999999999996</v>
      </c>
      <c r="F43" s="23">
        <v>5341.8223779999998</v>
      </c>
      <c r="G43" s="23">
        <v>4016.7847470000002</v>
      </c>
    </row>
    <row r="44" spans="1:7" ht="7.5" customHeight="1" x14ac:dyDescent="0.2">
      <c r="A44" s="28" t="s">
        <v>49</v>
      </c>
      <c r="B44" s="24">
        <v>29753.3</v>
      </c>
      <c r="C44" s="24">
        <v>36779</v>
      </c>
      <c r="D44" s="22">
        <v>37564.300000000003</v>
      </c>
      <c r="E44" s="22">
        <v>20340.599999999999</v>
      </c>
      <c r="F44" s="22">
        <v>21473.220120000002</v>
      </c>
      <c r="G44" s="22">
        <v>13803.7</v>
      </c>
    </row>
    <row r="45" spans="1:7" ht="1.5" customHeight="1" x14ac:dyDescent="0.2">
      <c r="A45" s="4"/>
      <c r="B45" s="18"/>
      <c r="C45" s="19"/>
      <c r="D45" s="20"/>
      <c r="E45" s="20"/>
      <c r="F45" s="20"/>
      <c r="G45" s="20"/>
    </row>
    <row r="46" spans="1:7" ht="7.5" customHeight="1" x14ac:dyDescent="0.2">
      <c r="A46" s="16" t="s">
        <v>36</v>
      </c>
      <c r="B46" s="5"/>
      <c r="C46" s="6"/>
      <c r="D46" s="6"/>
      <c r="E46" s="6"/>
      <c r="F46" s="7"/>
      <c r="G46" s="7"/>
    </row>
    <row r="47" spans="1:7" ht="7.5" customHeight="1" x14ac:dyDescent="0.2">
      <c r="A47" s="17" t="s">
        <v>34</v>
      </c>
      <c r="B47" s="8"/>
      <c r="C47" s="6"/>
      <c r="D47" s="6"/>
      <c r="E47" s="6"/>
      <c r="F47" s="7"/>
      <c r="G47" s="7"/>
    </row>
    <row r="48" spans="1:7" ht="7.5" customHeight="1" x14ac:dyDescent="0.2">
      <c r="A48" s="39" t="s">
        <v>35</v>
      </c>
      <c r="B48" s="8"/>
      <c r="C48" s="6"/>
      <c r="D48" s="6"/>
      <c r="E48" s="6"/>
      <c r="F48" s="7"/>
      <c r="G48" s="7"/>
    </row>
    <row r="49" spans="1:7" ht="7.5" customHeight="1" x14ac:dyDescent="0.2">
      <c r="A49" s="39" t="s">
        <v>38</v>
      </c>
      <c r="B49" s="8"/>
      <c r="C49" s="6"/>
      <c r="D49" s="6"/>
      <c r="E49" s="6"/>
      <c r="F49" s="7"/>
      <c r="G49" s="7"/>
    </row>
    <row r="50" spans="1:7" ht="7.5" customHeight="1" x14ac:dyDescent="0.2">
      <c r="A50" s="39" t="s">
        <v>39</v>
      </c>
      <c r="B50" s="8"/>
      <c r="C50" s="6"/>
      <c r="D50" s="6"/>
      <c r="E50" s="6"/>
      <c r="F50" s="7"/>
      <c r="G50" s="7"/>
    </row>
    <row r="51" spans="1:7" ht="7.5" customHeight="1" x14ac:dyDescent="0.2">
      <c r="A51" s="17" t="s">
        <v>29</v>
      </c>
      <c r="B51" s="8"/>
      <c r="C51" s="6"/>
      <c r="D51" s="6"/>
      <c r="E51" s="6"/>
      <c r="F51" s="7"/>
      <c r="G51" s="7"/>
    </row>
    <row r="52" spans="1:7" s="10" customFormat="1" ht="7.5" customHeight="1" x14ac:dyDescent="0.2">
      <c r="A52" s="17" t="s">
        <v>37</v>
      </c>
      <c r="B52" s="8"/>
      <c r="C52" s="8"/>
      <c r="D52" s="8"/>
      <c r="E52" s="8"/>
      <c r="F52" s="32"/>
      <c r="G52" s="32"/>
    </row>
    <row r="53" spans="1:7" s="10" customFormat="1" ht="11.25" customHeight="1" x14ac:dyDescent="0.2">
      <c r="C53" s="11"/>
      <c r="D53" s="11"/>
      <c r="E53" s="11"/>
      <c r="F53" s="9"/>
      <c r="G53" s="9"/>
    </row>
    <row r="54" spans="1:7" s="10" customFormat="1" ht="18" customHeight="1" x14ac:dyDescent="0.2">
      <c r="A54" s="33"/>
      <c r="B54" s="40"/>
      <c r="C54" s="40"/>
      <c r="D54" s="12"/>
      <c r="E54" s="12"/>
      <c r="F54" s="32"/>
      <c r="G54" s="32"/>
    </row>
    <row r="55" spans="1:7" ht="7.5" customHeight="1" x14ac:dyDescent="0.2">
      <c r="A55" s="12"/>
      <c r="B55" s="12"/>
      <c r="C55" s="12"/>
      <c r="D55" s="12"/>
      <c r="E55" s="12"/>
    </row>
    <row r="56" spans="1:7" ht="7.5" customHeight="1" x14ac:dyDescent="0.2">
      <c r="A56" s="13"/>
      <c r="B56" s="13"/>
      <c r="C56" s="13"/>
      <c r="D56" s="13"/>
      <c r="E56" s="13"/>
      <c r="F56" s="2"/>
      <c r="G56" s="2"/>
    </row>
    <row r="57" spans="1:7" ht="7.5" customHeight="1" x14ac:dyDescent="0.2">
      <c r="A57" s="11"/>
      <c r="B57" s="11"/>
      <c r="C57" s="11"/>
      <c r="D57" s="11"/>
      <c r="E57" s="11"/>
      <c r="F57" s="2"/>
      <c r="G57" s="2"/>
    </row>
    <row r="58" spans="1:7" ht="2.25" customHeight="1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ht="1.5" customHeight="1" x14ac:dyDescent="0.2">
      <c r="A60" s="2"/>
      <c r="B60" s="2"/>
      <c r="C60" s="2"/>
      <c r="D60" s="2"/>
      <c r="E60" s="2"/>
      <c r="F60" s="2"/>
      <c r="G60" s="2"/>
    </row>
    <row r="61" spans="1:7" ht="2.25" customHeight="1" x14ac:dyDescent="0.2">
      <c r="A61" s="2"/>
      <c r="B61" s="2"/>
      <c r="C61" s="2"/>
      <c r="D61" s="2"/>
      <c r="E61" s="2"/>
      <c r="F61" s="2"/>
      <c r="G61" s="2"/>
    </row>
    <row r="62" spans="1:7" ht="2.25" customHeight="1" x14ac:dyDescent="0.2">
      <c r="A62" s="2"/>
      <c r="B62" s="2"/>
      <c r="C62" s="2"/>
      <c r="D62" s="2"/>
      <c r="E62" s="2"/>
      <c r="F62" s="2"/>
      <c r="G62" s="2"/>
    </row>
    <row r="63" spans="1:7" ht="7.5" customHeight="1" x14ac:dyDescent="0.2">
      <c r="A63" s="2"/>
      <c r="B63" s="2"/>
      <c r="C63" s="2"/>
      <c r="D63" s="2"/>
      <c r="E63" s="2"/>
      <c r="F63" s="2"/>
      <c r="G63" s="2"/>
    </row>
    <row r="64" spans="1:7" ht="7.5" customHeight="1" x14ac:dyDescent="0.2">
      <c r="A64" s="2"/>
      <c r="B64" s="2"/>
      <c r="C64" s="2"/>
      <c r="D64" s="2"/>
      <c r="E64" s="2"/>
      <c r="F64" s="2"/>
      <c r="G64" s="2"/>
    </row>
    <row r="65" spans="1:7" ht="7.5" customHeight="1" x14ac:dyDescent="0.2">
      <c r="A65" s="2"/>
      <c r="B65" s="2"/>
      <c r="C65" s="2"/>
      <c r="D65" s="2"/>
      <c r="E65" s="2"/>
      <c r="F65" s="2"/>
      <c r="G65" s="2"/>
    </row>
    <row r="66" spans="1:7" ht="7.5" customHeight="1" x14ac:dyDescent="0.2">
      <c r="A66" s="2"/>
      <c r="B66" s="2"/>
      <c r="C66" s="2"/>
      <c r="D66" s="2"/>
      <c r="E66" s="2"/>
      <c r="F66" s="2"/>
      <c r="G66" s="2"/>
    </row>
    <row r="67" spans="1:7" ht="7.5" customHeight="1" x14ac:dyDescent="0.2">
      <c r="A67" s="2"/>
      <c r="B67" s="2"/>
      <c r="C67" s="2"/>
      <c r="D67" s="2"/>
      <c r="E67" s="2"/>
      <c r="F67" s="2"/>
      <c r="G67" s="2"/>
    </row>
    <row r="68" spans="1:7" ht="7.5" customHeight="1" x14ac:dyDescent="0.2">
      <c r="A68" s="2"/>
      <c r="B68" s="2"/>
      <c r="C68" s="2"/>
      <c r="D68" s="2"/>
      <c r="E68" s="2"/>
      <c r="F68" s="2"/>
      <c r="G68" s="2"/>
    </row>
    <row r="69" spans="1:7" ht="7.5" customHeight="1" x14ac:dyDescent="0.2">
      <c r="A69" s="2"/>
      <c r="B69" s="2"/>
      <c r="C69" s="2"/>
      <c r="D69" s="2"/>
      <c r="E69" s="2"/>
      <c r="F69" s="2"/>
      <c r="G69" s="2"/>
    </row>
    <row r="70" spans="1:7" ht="7.5" customHeight="1" x14ac:dyDescent="0.2">
      <c r="A70" s="2"/>
      <c r="B70" s="2"/>
      <c r="C70" s="2"/>
      <c r="D70" s="2"/>
      <c r="E70" s="2"/>
      <c r="F70" s="2"/>
      <c r="G70" s="2"/>
    </row>
    <row r="71" spans="1:7" ht="7.5" customHeight="1" x14ac:dyDescent="0.2">
      <c r="A71" s="2"/>
      <c r="B71" s="2"/>
      <c r="C71" s="2"/>
      <c r="D71" s="2"/>
      <c r="E71" s="2"/>
      <c r="F71" s="2"/>
      <c r="G71" s="2"/>
    </row>
    <row r="72" spans="1:7" ht="7.5" customHeight="1" x14ac:dyDescent="0.2">
      <c r="A72" s="2"/>
      <c r="B72" s="2"/>
      <c r="C72" s="2"/>
      <c r="D72" s="2"/>
      <c r="E72" s="2"/>
      <c r="F72" s="2"/>
      <c r="G72" s="2"/>
    </row>
    <row r="73" spans="1:7" ht="7.5" customHeight="1" x14ac:dyDescent="0.2">
      <c r="A73" s="2"/>
      <c r="B73" s="2"/>
      <c r="C73" s="2"/>
      <c r="D73" s="2"/>
      <c r="E73" s="2"/>
      <c r="F73" s="2"/>
      <c r="G73" s="2"/>
    </row>
    <row r="74" spans="1:7" ht="7.5" customHeight="1" x14ac:dyDescent="0.2">
      <c r="A74" s="2"/>
      <c r="B74" s="2"/>
      <c r="C74" s="2"/>
      <c r="D74" s="2"/>
      <c r="E74" s="2"/>
      <c r="F74" s="2"/>
      <c r="G74" s="2"/>
    </row>
    <row r="75" spans="1:7" ht="7.5" customHeight="1" x14ac:dyDescent="0.2">
      <c r="A75" s="2"/>
      <c r="B75" s="2"/>
      <c r="C75" s="2"/>
      <c r="D75" s="2"/>
      <c r="E75" s="2"/>
      <c r="F75" s="2"/>
      <c r="G75" s="2"/>
    </row>
    <row r="76" spans="1:7" ht="7.5" customHeight="1" x14ac:dyDescent="0.2">
      <c r="A76" s="2"/>
      <c r="B76" s="2"/>
      <c r="C76" s="2"/>
      <c r="D76" s="2"/>
      <c r="E76" s="2"/>
      <c r="F76" s="2"/>
      <c r="G76" s="2"/>
    </row>
    <row r="77" spans="1:7" ht="7.5" customHeight="1" x14ac:dyDescent="0.2">
      <c r="A77" s="2"/>
      <c r="B77" s="2"/>
      <c r="C77" s="2"/>
      <c r="D77" s="2"/>
      <c r="E77" s="2"/>
      <c r="F77" s="2"/>
      <c r="G77" s="2"/>
    </row>
    <row r="78" spans="1:7" ht="7.5" customHeight="1" x14ac:dyDescent="0.2">
      <c r="A78" s="2"/>
      <c r="B78" s="2"/>
      <c r="C78" s="2"/>
      <c r="D78" s="2"/>
      <c r="E78" s="2"/>
      <c r="F78" s="2"/>
      <c r="G78" s="2"/>
    </row>
    <row r="79" spans="1:7" ht="7.5" customHeight="1" x14ac:dyDescent="0.2">
      <c r="A79" s="2"/>
      <c r="B79" s="2"/>
      <c r="C79" s="2"/>
      <c r="D79" s="2"/>
      <c r="E79" s="2"/>
      <c r="F79" s="2"/>
      <c r="G79" s="2"/>
    </row>
    <row r="80" spans="1:7" ht="7.5" customHeight="1" x14ac:dyDescent="0.2">
      <c r="A80" s="2"/>
      <c r="B80" s="2"/>
      <c r="C80" s="2"/>
      <c r="D80" s="2"/>
      <c r="E80" s="2"/>
      <c r="F80" s="2"/>
      <c r="G80" s="2"/>
    </row>
    <row r="81" spans="1:7" ht="7.5" customHeight="1" x14ac:dyDescent="0.2">
      <c r="A81" s="2"/>
      <c r="B81" s="2"/>
      <c r="C81" s="2"/>
      <c r="D81" s="2"/>
      <c r="E81" s="2"/>
      <c r="F81" s="2"/>
      <c r="G81" s="2"/>
    </row>
    <row r="82" spans="1:7" ht="7.5" customHeight="1" x14ac:dyDescent="0.2">
      <c r="A82" s="2"/>
      <c r="B82" s="2"/>
      <c r="C82" s="2"/>
      <c r="D82" s="2"/>
      <c r="E82" s="2"/>
      <c r="F82" s="2"/>
      <c r="G82" s="2"/>
    </row>
    <row r="83" spans="1:7" ht="7.5" customHeight="1" x14ac:dyDescent="0.2">
      <c r="A83" s="2"/>
      <c r="B83" s="2"/>
      <c r="C83" s="2"/>
      <c r="D83" s="2"/>
      <c r="E83" s="2"/>
      <c r="F83" s="2"/>
      <c r="G83" s="2"/>
    </row>
    <row r="84" spans="1:7" ht="7.5" customHeight="1" x14ac:dyDescent="0.2">
      <c r="A84" s="2"/>
      <c r="B84" s="2"/>
      <c r="C84" s="2"/>
      <c r="D84" s="2"/>
      <c r="E84" s="2"/>
      <c r="F84" s="2"/>
      <c r="G84" s="2"/>
    </row>
    <row r="85" spans="1:7" ht="7.5" customHeight="1" x14ac:dyDescent="0.2">
      <c r="A85" s="2"/>
      <c r="B85" s="2"/>
      <c r="C85" s="2"/>
      <c r="D85" s="2"/>
      <c r="E85" s="2"/>
      <c r="F85" s="2"/>
      <c r="G85" s="2"/>
    </row>
    <row r="86" spans="1:7" ht="7.5" customHeight="1" x14ac:dyDescent="0.2">
      <c r="A86" s="2"/>
      <c r="B86" s="2"/>
      <c r="C86" s="2"/>
      <c r="D86" s="2"/>
      <c r="E86" s="2"/>
      <c r="F86" s="2"/>
      <c r="G86" s="2"/>
    </row>
    <row r="87" spans="1:7" ht="7.5" customHeight="1" x14ac:dyDescent="0.2">
      <c r="A87" s="2"/>
      <c r="B87" s="2"/>
      <c r="C87" s="2"/>
      <c r="D87" s="2"/>
      <c r="E87" s="2"/>
      <c r="F87" s="2"/>
      <c r="G87" s="2"/>
    </row>
    <row r="88" spans="1:7" ht="7.5" customHeight="1" x14ac:dyDescent="0.2">
      <c r="A88" s="2"/>
      <c r="B88" s="2"/>
      <c r="C88" s="2"/>
      <c r="D88" s="2"/>
      <c r="E88" s="2"/>
      <c r="F88" s="2"/>
      <c r="G88" s="2"/>
    </row>
    <row r="89" spans="1:7" ht="7.5" customHeight="1" x14ac:dyDescent="0.2">
      <c r="A89" s="2"/>
      <c r="B89" s="2"/>
      <c r="C89" s="2"/>
      <c r="D89" s="2"/>
      <c r="E89" s="2"/>
      <c r="F89" s="2"/>
      <c r="G89" s="2"/>
    </row>
    <row r="90" spans="1:7" ht="7.5" customHeight="1" x14ac:dyDescent="0.2">
      <c r="A90" s="2"/>
      <c r="B90" s="2"/>
      <c r="C90" s="2"/>
      <c r="D90" s="2"/>
      <c r="E90" s="2"/>
      <c r="F90" s="2"/>
      <c r="G90" s="2"/>
    </row>
    <row r="91" spans="1:7" ht="7.5" customHeight="1" x14ac:dyDescent="0.2">
      <c r="A91" s="2"/>
      <c r="B91" s="2"/>
      <c r="C91" s="2"/>
      <c r="D91" s="2"/>
      <c r="E91" s="2"/>
      <c r="F91" s="2"/>
      <c r="G91" s="2"/>
    </row>
    <row r="92" spans="1:7" ht="7.5" customHeight="1" x14ac:dyDescent="0.2">
      <c r="A92" s="2"/>
      <c r="B92" s="2"/>
      <c r="C92" s="2"/>
      <c r="D92" s="2"/>
      <c r="E92" s="2"/>
      <c r="F92" s="2"/>
      <c r="G92" s="2"/>
    </row>
    <row r="93" spans="1:7" ht="7.5" customHeight="1" x14ac:dyDescent="0.2">
      <c r="A93" s="2"/>
      <c r="B93" s="2"/>
      <c r="C93" s="2"/>
      <c r="D93" s="2"/>
      <c r="E93" s="2"/>
      <c r="F93" s="2"/>
      <c r="G93" s="2"/>
    </row>
    <row r="94" spans="1:7" ht="7.5" customHeight="1" x14ac:dyDescent="0.2">
      <c r="A94" s="2"/>
      <c r="B94" s="2"/>
      <c r="C94" s="2"/>
      <c r="D94" s="2"/>
      <c r="E94" s="2"/>
      <c r="F94" s="2"/>
      <c r="G94" s="2"/>
    </row>
    <row r="95" spans="1:7" ht="7.5" customHeight="1" x14ac:dyDescent="0.2">
      <c r="A95" s="2"/>
      <c r="B95" s="2"/>
      <c r="C95" s="2"/>
      <c r="D95" s="2"/>
      <c r="E95" s="2"/>
      <c r="F95" s="2"/>
      <c r="G95" s="2"/>
    </row>
    <row r="96" spans="1:7" ht="7.5" customHeight="1" x14ac:dyDescent="0.2">
      <c r="A96" s="2"/>
      <c r="B96" s="2"/>
      <c r="C96" s="2"/>
      <c r="D96" s="2"/>
      <c r="E96" s="2"/>
      <c r="F96" s="2"/>
      <c r="G96" s="2"/>
    </row>
    <row r="97" spans="1:7" ht="7.5" customHeight="1" x14ac:dyDescent="0.2">
      <c r="A97" s="2"/>
      <c r="B97" s="2"/>
      <c r="C97" s="2"/>
      <c r="D97" s="2"/>
      <c r="E97" s="2"/>
      <c r="F97" s="2"/>
      <c r="G97" s="2"/>
    </row>
    <row r="98" spans="1:7" ht="7.5" customHeight="1" x14ac:dyDescent="0.2">
      <c r="A98" s="2"/>
      <c r="B98" s="2"/>
      <c r="C98" s="2"/>
      <c r="D98" s="2"/>
      <c r="E98" s="2"/>
      <c r="F98" s="2"/>
      <c r="G98" s="2"/>
    </row>
    <row r="99" spans="1:7" ht="7.5" customHeight="1" x14ac:dyDescent="0.2">
      <c r="A99" s="2"/>
      <c r="B99" s="2"/>
      <c r="C99" s="2"/>
      <c r="D99" s="2"/>
      <c r="E99" s="2"/>
      <c r="F99" s="2"/>
      <c r="G99" s="2"/>
    </row>
    <row r="100" spans="1:7" ht="7.5" customHeight="1" x14ac:dyDescent="0.2">
      <c r="A100" s="2"/>
      <c r="B100" s="2"/>
      <c r="C100" s="2"/>
      <c r="D100" s="2"/>
      <c r="E100" s="2"/>
      <c r="F100" s="2"/>
      <c r="G100" s="2"/>
    </row>
    <row r="101" spans="1:7" ht="7.5" customHeight="1" x14ac:dyDescent="0.2">
      <c r="A101" s="2"/>
      <c r="B101" s="2"/>
      <c r="C101" s="2"/>
      <c r="D101" s="2"/>
      <c r="E101" s="2"/>
      <c r="F101" s="2"/>
      <c r="G101" s="2"/>
    </row>
    <row r="102" spans="1:7" ht="7.5" customHeight="1" x14ac:dyDescent="0.2">
      <c r="A102" s="2"/>
      <c r="B102" s="2"/>
      <c r="C102" s="2"/>
      <c r="D102" s="2"/>
      <c r="E102" s="2"/>
      <c r="F102" s="2"/>
      <c r="G102" s="2"/>
    </row>
  </sheetData>
  <printOptions horizontalCentered="1"/>
  <pageMargins left="0.98425196850393704" right="0.98425196850393704" top="1.5748031496062993" bottom="0.78740157480314965" header="0" footer="0"/>
  <pageSetup paperSize="119" fitToWidth="0" fitToHeight="0" orientation="portrait" r:id="rId1"/>
  <headerFooter alignWithMargins="0"/>
  <ignoredErrors>
    <ignoredError sqref="D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M4_406</vt:lpstr>
      <vt:lpstr>M4_406!Área_de_impresión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Luis Angel Perez Plata</cp:lastModifiedBy>
  <cp:lastPrinted>2015-12-07T23:22:10Z</cp:lastPrinted>
  <dcterms:created xsi:type="dcterms:W3CDTF">2005-06-09T22:35:47Z</dcterms:created>
  <dcterms:modified xsi:type="dcterms:W3CDTF">2016-08-12T16:17:23Z</dcterms:modified>
</cp:coreProperties>
</file>