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arlos_lopezz\Documents\carlos_lopez\01_INF GESTION\01.2_INF DE GOB\IG_2016\02_SITIO\3. Anexo\3.6_Para sitio OPR\"/>
    </mc:Choice>
  </mc:AlternateContent>
  <bookViews>
    <workbookView xWindow="-45" yWindow="-60" windowWidth="10845" windowHeight="9120"/>
  </bookViews>
  <sheets>
    <sheet name="M4_412B" sheetId="2" r:id="rId1"/>
  </sheets>
  <definedNames>
    <definedName name="_Fill" localSheetId="0" hidden="1">#REF!</definedName>
    <definedName name="_Fill" hidden="1">#REF!</definedName>
    <definedName name="A_impresión_IM" localSheetId="0">#REF!</definedName>
    <definedName name="A_impresión_IM">#REF!</definedName>
    <definedName name="_xlnm.Print_Area" localSheetId="0">M4_412B!$A$1:$M$33</definedName>
    <definedName name="DIFERENCIAS" localSheetId="0">#N/A</definedName>
    <definedName name="DIFERENCIAS">#N/A</definedName>
    <definedName name="iii" localSheetId="0">#REF!</definedName>
    <definedName name="iii">#REF!</definedName>
    <definedName name="jjj" localSheetId="0">#REF!</definedName>
    <definedName name="jjj">#REF!</definedName>
    <definedName name="kkk" localSheetId="0">#REF!</definedName>
    <definedName name="kkk">#REF!</definedName>
    <definedName name="oooo" localSheetId="0">#REF!</definedName>
    <definedName name="oooo">#REF!</definedName>
    <definedName name="pppp" localSheetId="0">#REF!</definedName>
    <definedName name="pppp">#REF!</definedName>
    <definedName name="QQQ" localSheetId="0">#REF!</definedName>
    <definedName name="QQQ">#REF!</definedName>
    <definedName name="VARIABLES">#N/A</definedName>
    <definedName name="xxx" localSheetId="0">#REF!</definedName>
    <definedName name="xxx">#REF!</definedName>
    <definedName name="yyy" localSheetId="0">#REF!</definedName>
    <definedName name="yyy">#REF!</definedName>
    <definedName name="zz" localSheetId="0">#REF!</definedName>
    <definedName name="zz">#REF!</definedName>
  </definedNames>
  <calcPr calcId="152511"/>
</workbook>
</file>

<file path=xl/calcChain.xml><?xml version="1.0" encoding="utf-8"?>
<calcChain xmlns="http://schemas.openxmlformats.org/spreadsheetml/2006/main">
  <c r="C24" i="2" l="1"/>
  <c r="C23" i="2"/>
  <c r="J24" i="2" l="1"/>
  <c r="J23" i="2"/>
  <c r="G24" i="2"/>
  <c r="B24" i="2" l="1"/>
  <c r="J22" i="2"/>
  <c r="G22" i="2" s="1"/>
  <c r="G23" i="2"/>
  <c r="C22" i="2"/>
  <c r="J21" i="2"/>
  <c r="G21" i="2" s="1"/>
  <c r="C21" i="2"/>
  <c r="J19" i="2"/>
  <c r="G19" i="2"/>
  <c r="J20" i="2"/>
  <c r="G20" i="2" s="1"/>
  <c r="C20" i="2"/>
  <c r="C19" i="2"/>
  <c r="J18" i="2"/>
  <c r="C18" i="2"/>
  <c r="B18" i="2"/>
  <c r="C17" i="2"/>
  <c r="J16" i="2"/>
  <c r="G16" i="2" s="1"/>
  <c r="B16" i="2" s="1"/>
  <c r="C15" i="2"/>
  <c r="C13" i="2"/>
  <c r="C8" i="2"/>
  <c r="G9" i="2"/>
  <c r="C10" i="2"/>
  <c r="G11" i="2"/>
  <c r="C9" i="2"/>
  <c r="B9" i="2" s="1"/>
  <c r="C11" i="2"/>
  <c r="B11" i="2" s="1"/>
  <c r="J14" i="2"/>
  <c r="G14" i="2" s="1"/>
  <c r="J15" i="2"/>
  <c r="G15" i="2" s="1"/>
  <c r="C12" i="2"/>
  <c r="C16" i="2"/>
  <c r="G8" i="2"/>
  <c r="G10" i="2"/>
  <c r="B10" i="2" s="1"/>
  <c r="G12" i="2"/>
  <c r="J13" i="2"/>
  <c r="G13" i="2" s="1"/>
  <c r="C14" i="2"/>
  <c r="J17" i="2"/>
  <c r="G17" i="2" s="1"/>
  <c r="B17" i="2" l="1"/>
  <c r="B20" i="2"/>
  <c r="B8" i="2"/>
  <c r="B23" i="2"/>
  <c r="B14" i="2"/>
  <c r="B21" i="2"/>
  <c r="B13" i="2"/>
  <c r="B15" i="2"/>
  <c r="B19" i="2"/>
  <c r="B12" i="2"/>
  <c r="B22" i="2"/>
</calcChain>
</file>

<file path=xl/sharedStrings.xml><?xml version="1.0" encoding="utf-8"?>
<sst xmlns="http://schemas.openxmlformats.org/spreadsheetml/2006/main" count="27" uniqueCount="25">
  <si>
    <t>(Millones de pesos)</t>
  </si>
  <si>
    <t>Año</t>
  </si>
  <si>
    <t>Total</t>
  </si>
  <si>
    <t xml:space="preserve">  Inversión presupuestaria</t>
  </si>
  <si>
    <t>Inversión física fuera de presupuesto</t>
  </si>
  <si>
    <t>Directa</t>
  </si>
  <si>
    <t>Otros proyectos</t>
  </si>
  <si>
    <t>3/ No considera el pago de BLT's de la CFE.</t>
  </si>
  <si>
    <t>Asociación
público-privada</t>
  </si>
  <si>
    <t>Subsidios y transfe-rencias</t>
  </si>
  <si>
    <t xml:space="preserve">5/ En 2005 se le denominó Fondo de Aprovechamiento para Obras de Infraestructura (AOI). Incluye recursos del AOI y del Aprovechamiento sobre Rendimientos Excedentes (ARE).     </t>
  </si>
  <si>
    <t xml:space="preserve">2/ Excluye amortización de PIDIREGAS tanto presupuestario como fuera de presupuesto. Las sumas de los parciales pueden no coincidir con el total debido al redondeo de las cifras.      </t>
  </si>
  <si>
    <t xml:space="preserve">1/ Para 2007 se determinó que cuando se registren aportaciones al FEIEF, éstas se presenten como inversión financiera y no como inversión física.     </t>
  </si>
  <si>
    <t xml:space="preserve">6/ Cifras del presupuesto aprobado por la Honorable Cámara de Diputados.     </t>
  </si>
  <si>
    <t xml:space="preserve">Fuente: Secretaría de Hacienda y Crédito Público.     </t>
  </si>
  <si>
    <t>Recursos propios de entidades de control presupuesta-rio indirecto</t>
  </si>
  <si>
    <t>Amortiza-ción de PIDIREGAS</t>
  </si>
  <si>
    <t xml:space="preserve">     al promedio mensual.  Por lo tanto difiere de la información presentada en la Cuenta Pública en donde se utilizó el tipo de cambio correspondiente al 31 de diciembre de 2008.      </t>
  </si>
  <si>
    <t xml:space="preserve">4/ Para 2008 el tipo de cambio utilizado para la presentación de la información en el caso de PEMEX corresponde al día de realización de la operación y en el caso de CFE corresponde      </t>
  </si>
  <si>
    <r>
      <t xml:space="preserve">Amortización  de PIDIREGAS </t>
    </r>
    <r>
      <rPr>
        <vertAlign val="superscript"/>
        <sz val="6"/>
        <rFont val="Soberana Sans Light"/>
        <family val="3"/>
      </rPr>
      <t>3/</t>
    </r>
  </si>
  <si>
    <r>
      <t xml:space="preserve">Inversión financiada </t>
    </r>
    <r>
      <rPr>
        <vertAlign val="superscript"/>
        <sz val="6"/>
        <rFont val="Soberana Sans Light"/>
        <family val="3"/>
      </rPr>
      <t>4/</t>
    </r>
  </si>
  <si>
    <r>
      <t xml:space="preserve">  2016 </t>
    </r>
    <r>
      <rPr>
        <vertAlign val="superscript"/>
        <sz val="5.5"/>
        <rFont val="Soberana Sans Light"/>
        <family val="3"/>
      </rPr>
      <t>6/</t>
    </r>
  </si>
  <si>
    <r>
      <t>Inversión impulsada por el sector público en flujo de efectivo</t>
    </r>
    <r>
      <rPr>
        <b/>
        <vertAlign val="superscript"/>
        <sz val="8.5"/>
        <rFont val="Soberana Sans Light"/>
        <family val="3"/>
      </rPr>
      <t>1/</t>
    </r>
  </si>
  <si>
    <r>
      <t>Fondo para la inversión de PEMEX</t>
    </r>
    <r>
      <rPr>
        <vertAlign val="superscript"/>
        <sz val="6"/>
        <rFont val="Soberana Sans Light"/>
        <family val="3"/>
      </rPr>
      <t>5/</t>
    </r>
  </si>
  <si>
    <r>
      <t>Total</t>
    </r>
    <r>
      <rPr>
        <b/>
        <vertAlign val="superscript"/>
        <sz val="6"/>
        <rFont val="Soberana Sans Light"/>
        <family val="3"/>
      </rPr>
      <t>2/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</si>
</sst>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;\-#,##0.0"/>
    <numFmt numFmtId="165" formatCode="#,##0.0"/>
    <numFmt numFmtId="166" formatCode="_-[$€]* #,##0.00_-;\-[$€]* #,##0.00_-;_-[$€]* &quot;-&quot;??_-;_-@_-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6"/>
      <name val="Soberana Sans Light"/>
      <family val="3"/>
    </font>
    <font>
      <b/>
      <sz val="6"/>
      <name val="Soberana Sans Light"/>
      <family val="3"/>
    </font>
    <font>
      <sz val="7"/>
      <name val="Soberana Sans Light"/>
      <family val="3"/>
    </font>
    <font>
      <b/>
      <i/>
      <sz val="6"/>
      <name val="Soberana Sans Light"/>
      <family val="3"/>
    </font>
    <font>
      <i/>
      <sz val="6"/>
      <name val="Soberana Sans Light"/>
      <family val="3"/>
    </font>
    <font>
      <sz val="5.5"/>
      <name val="Soberana Sans Light"/>
      <family val="3"/>
    </font>
    <font>
      <sz val="5"/>
      <name val="Soberana Sans Light"/>
      <family val="3"/>
    </font>
    <font>
      <b/>
      <sz val="5"/>
      <name val="Soberana Sans Light"/>
      <family val="3"/>
    </font>
    <font>
      <b/>
      <sz val="8.5"/>
      <name val="Soberana Sans Light"/>
      <family val="3"/>
    </font>
    <font>
      <b/>
      <vertAlign val="superscript"/>
      <sz val="8.5"/>
      <name val="Soberana Sans Light"/>
      <family val="3"/>
    </font>
    <font>
      <b/>
      <vertAlign val="superscript"/>
      <sz val="6"/>
      <name val="Soberana Sans Light"/>
      <family val="3"/>
    </font>
    <font>
      <vertAlign val="superscript"/>
      <sz val="6"/>
      <name val="Soberana Sans Light"/>
      <family val="3"/>
    </font>
    <font>
      <vertAlign val="superscript"/>
      <sz val="5.5"/>
      <name val="Soberana Sans Light"/>
      <family val="3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/>
      <bottom/>
      <diagonal/>
    </border>
  </borders>
  <cellStyleXfs count="4">
    <xf numFmtId="0" fontId="0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</cellStyleXfs>
  <cellXfs count="44">
    <xf numFmtId="0" fontId="0" fillId="0" borderId="0" xfId="0"/>
    <xf numFmtId="0" fontId="2" fillId="2" borderId="1" xfId="1" applyFont="1" applyFill="1" applyBorder="1" applyAlignment="1">
      <alignment horizontal="center" vertical="center"/>
    </xf>
    <xf numFmtId="0" fontId="2" fillId="0" borderId="0" xfId="1" applyFont="1" applyFill="1" applyBorder="1" applyAlignment="1">
      <alignment horizontal="center"/>
    </xf>
    <xf numFmtId="0" fontId="2" fillId="2" borderId="4" xfId="1" applyFont="1" applyFill="1" applyBorder="1" applyAlignment="1">
      <alignment horizontal="center" vertical="center"/>
    </xf>
    <xf numFmtId="165" fontId="3" fillId="0" borderId="5" xfId="1" applyNumberFormat="1" applyFont="1" applyBorder="1" applyAlignment="1">
      <alignment horizontal="right"/>
    </xf>
    <xf numFmtId="165" fontId="2" fillId="0" borderId="5" xfId="1" applyNumberFormat="1" applyFont="1" applyBorder="1" applyAlignment="1">
      <alignment horizontal="right"/>
    </xf>
    <xf numFmtId="165" fontId="2" fillId="0" borderId="6" xfId="1" applyNumberFormat="1" applyFont="1" applyBorder="1" applyAlignment="1">
      <alignment horizontal="right"/>
    </xf>
    <xf numFmtId="0" fontId="2" fillId="0" borderId="0" xfId="1" applyFont="1"/>
    <xf numFmtId="0" fontId="2" fillId="0" borderId="0" xfId="1" applyFont="1" applyAlignment="1">
      <alignment vertical="center"/>
    </xf>
    <xf numFmtId="0" fontId="5" fillId="0" borderId="0" xfId="1" applyFont="1" applyAlignment="1">
      <alignment horizontal="left"/>
    </xf>
    <xf numFmtId="0" fontId="6" fillId="0" borderId="0" xfId="1" quotePrefix="1" applyFont="1" applyAlignment="1">
      <alignment horizontal="left"/>
    </xf>
    <xf numFmtId="0" fontId="2" fillId="0" borderId="0" xfId="1" applyFont="1" applyFill="1" applyBorder="1"/>
    <xf numFmtId="0" fontId="2" fillId="0" borderId="0" xfId="1" applyFont="1" applyFill="1"/>
    <xf numFmtId="164" fontId="2" fillId="2" borderId="4" xfId="1" applyNumberFormat="1" applyFont="1" applyFill="1" applyBorder="1" applyAlignment="1">
      <alignment horizontal="center" vertical="center" wrapText="1"/>
    </xf>
    <xf numFmtId="0" fontId="2" fillId="0" borderId="0" xfId="1" applyFont="1" applyAlignment="1">
      <alignment horizontal="center"/>
    </xf>
    <xf numFmtId="0" fontId="4" fillId="0" borderId="0" xfId="1" quotePrefix="1" applyFont="1" applyAlignment="1">
      <alignment horizontal="left" vertical="center"/>
    </xf>
    <xf numFmtId="0" fontId="7" fillId="2" borderId="3" xfId="1" applyFont="1" applyFill="1" applyBorder="1" applyAlignment="1">
      <alignment horizontal="center" vertical="center"/>
    </xf>
    <xf numFmtId="0" fontId="7" fillId="0" borderId="0" xfId="1" applyNumberFormat="1" applyFont="1" applyAlignment="1">
      <alignment vertical="center"/>
    </xf>
    <xf numFmtId="0" fontId="7" fillId="0" borderId="0" xfId="1" applyFont="1" applyAlignment="1">
      <alignment vertical="center"/>
    </xf>
    <xf numFmtId="0" fontId="10" fillId="0" borderId="0" xfId="1" applyFont="1" applyAlignment="1">
      <alignment horizontal="left"/>
    </xf>
    <xf numFmtId="0" fontId="3" fillId="0" borderId="3" xfId="1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horizontal="center" vertical="center" wrapText="1"/>
    </xf>
    <xf numFmtId="165" fontId="9" fillId="0" borderId="3" xfId="1" applyNumberFormat="1" applyFont="1" applyFill="1" applyBorder="1" applyAlignment="1">
      <alignment horizontal="right" vertical="center"/>
    </xf>
    <xf numFmtId="165" fontId="8" fillId="0" borderId="3" xfId="1" applyNumberFormat="1" applyFont="1" applyFill="1" applyBorder="1" applyAlignment="1">
      <alignment horizontal="right" vertical="center"/>
    </xf>
    <xf numFmtId="165" fontId="8" fillId="0" borderId="3" xfId="1" applyNumberFormat="1" applyFont="1" applyBorder="1" applyAlignment="1">
      <alignment horizontal="right" vertical="center"/>
    </xf>
    <xf numFmtId="165" fontId="8" fillId="0" borderId="3" xfId="1" applyNumberFormat="1" applyFont="1" applyBorder="1" applyAlignment="1">
      <alignment horizontal="right" vertical="center" indent="1"/>
    </xf>
    <xf numFmtId="165" fontId="2" fillId="0" borderId="0" xfId="1" applyNumberFormat="1" applyFont="1"/>
    <xf numFmtId="165" fontId="8" fillId="0" borderId="10" xfId="1" applyNumberFormat="1" applyFont="1" applyFill="1" applyBorder="1" applyAlignment="1">
      <alignment horizontal="right" vertical="center"/>
    </xf>
    <xf numFmtId="0" fontId="7" fillId="2" borderId="3" xfId="1" applyFont="1" applyFill="1" applyBorder="1" applyAlignment="1">
      <alignment horizontal="left" vertical="center"/>
    </xf>
    <xf numFmtId="0" fontId="2" fillId="2" borderId="1" xfId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horizontal="center" vertical="center"/>
    </xf>
    <xf numFmtId="0" fontId="2" fillId="2" borderId="4" xfId="1" applyFont="1" applyFill="1" applyBorder="1" applyAlignment="1">
      <alignment horizontal="center" vertical="center"/>
    </xf>
    <xf numFmtId="164" fontId="3" fillId="2" borderId="1" xfId="1" applyNumberFormat="1" applyFont="1" applyFill="1" applyBorder="1" applyAlignment="1">
      <alignment horizontal="center" vertical="center"/>
    </xf>
    <xf numFmtId="164" fontId="3" fillId="2" borderId="3" xfId="1" applyNumberFormat="1" applyFont="1" applyFill="1" applyBorder="1" applyAlignment="1">
      <alignment horizontal="center" vertical="center"/>
    </xf>
    <xf numFmtId="0" fontId="3" fillId="2" borderId="4" xfId="1" applyFont="1" applyFill="1" applyBorder="1" applyAlignment="1">
      <alignment horizontal="center" vertical="center"/>
    </xf>
    <xf numFmtId="164" fontId="2" fillId="2" borderId="2" xfId="1" applyNumberFormat="1" applyFont="1" applyFill="1" applyBorder="1" applyAlignment="1">
      <alignment horizontal="center" vertical="center"/>
    </xf>
    <xf numFmtId="164" fontId="2" fillId="2" borderId="3" xfId="1" applyNumberFormat="1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horizontal="center" vertical="center" wrapText="1"/>
    </xf>
    <xf numFmtId="164" fontId="2" fillId="2" borderId="7" xfId="1" applyNumberFormat="1" applyFont="1" applyFill="1" applyBorder="1" applyAlignment="1">
      <alignment horizontal="center" vertical="center"/>
    </xf>
    <xf numFmtId="164" fontId="2" fillId="2" borderId="8" xfId="1" applyNumberFormat="1" applyFont="1" applyFill="1" applyBorder="1" applyAlignment="1">
      <alignment horizontal="center" vertical="center"/>
    </xf>
    <xf numFmtId="164" fontId="2" fillId="2" borderId="9" xfId="1" applyNumberFormat="1" applyFont="1" applyFill="1" applyBorder="1" applyAlignment="1">
      <alignment horizontal="center" vertical="center"/>
    </xf>
    <xf numFmtId="164" fontId="2" fillId="2" borderId="2" xfId="1" applyNumberFormat="1" applyFont="1" applyFill="1" applyBorder="1" applyAlignment="1">
      <alignment horizontal="center" vertical="center" wrapText="1"/>
    </xf>
    <xf numFmtId="164" fontId="2" fillId="2" borderId="1" xfId="1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</cellXfs>
  <cellStyles count="4">
    <cellStyle name="Euro" xfId="2"/>
    <cellStyle name="Normal" xfId="0" builtinId="0"/>
    <cellStyle name="Normal 2" xfId="1"/>
    <cellStyle name="Normal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3</xdr:row>
      <xdr:rowOff>0</xdr:rowOff>
    </xdr:from>
    <xdr:to>
      <xdr:col>2</xdr:col>
      <xdr:colOff>0</xdr:colOff>
      <xdr:row>3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819150" y="923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s-MX" sz="500" b="0" i="0" u="none" strike="noStrike" baseline="0">
              <a:solidFill>
                <a:srgbClr val="000000"/>
              </a:solidFill>
              <a:latin typeface="Soberana Sans Light" pitchFamily="50" charset="0"/>
              <a:cs typeface="Times New Roman"/>
            </a:rPr>
            <a:t>2/ </a:t>
          </a:r>
        </a:p>
      </xdr:txBody>
    </xdr:sp>
    <xdr:clientData/>
  </xdr:twoCellAnchor>
  <xdr:twoCellAnchor>
    <xdr:from>
      <xdr:col>2</xdr:col>
      <xdr:colOff>0</xdr:colOff>
      <xdr:row>3</xdr:row>
      <xdr:rowOff>9525</xdr:rowOff>
    </xdr:from>
    <xdr:to>
      <xdr:col>2</xdr:col>
      <xdr:colOff>0</xdr:colOff>
      <xdr:row>3</xdr:row>
      <xdr:rowOff>114300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819150" y="933450"/>
          <a:ext cx="0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s-MX" sz="500" b="0" i="0" u="none" strike="noStrike" baseline="0">
              <a:solidFill>
                <a:srgbClr val="000000"/>
              </a:solidFill>
              <a:latin typeface="Soberana Sans Light" pitchFamily="50" charset="0"/>
              <a:cs typeface="Times New Roman"/>
            </a:rPr>
            <a:t>1/ </a:t>
          </a:r>
        </a:p>
      </xdr:txBody>
    </xdr:sp>
    <xdr:clientData/>
  </xdr:twoCellAnchor>
  <xdr:twoCellAnchor>
    <xdr:from>
      <xdr:col>12</xdr:col>
      <xdr:colOff>0</xdr:colOff>
      <xdr:row>3</xdr:row>
      <xdr:rowOff>0</xdr:rowOff>
    </xdr:from>
    <xdr:to>
      <xdr:col>12</xdr:col>
      <xdr:colOff>0</xdr:colOff>
      <xdr:row>3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5534025" y="923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s-MX" sz="500" b="0" i="0" u="none" strike="noStrike" baseline="0">
              <a:solidFill>
                <a:srgbClr val="000000"/>
              </a:solidFill>
              <a:latin typeface="Soberana Sans Light" pitchFamily="50" charset="0"/>
              <a:cs typeface="Times New Roman"/>
            </a:rPr>
            <a:t>2/ </a:t>
          </a:r>
        </a:p>
      </xdr:txBody>
    </xdr:sp>
    <xdr:clientData/>
  </xdr:twoCellAnchor>
  <xdr:twoCellAnchor>
    <xdr:from>
      <xdr:col>12</xdr:col>
      <xdr:colOff>0</xdr:colOff>
      <xdr:row>3</xdr:row>
      <xdr:rowOff>0</xdr:rowOff>
    </xdr:from>
    <xdr:to>
      <xdr:col>12</xdr:col>
      <xdr:colOff>0</xdr:colOff>
      <xdr:row>3</xdr:row>
      <xdr:rowOff>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5534025" y="923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s-MX" sz="500" b="0" i="0" u="none" strike="noStrike" baseline="0">
              <a:solidFill>
                <a:srgbClr val="000000"/>
              </a:solidFill>
              <a:latin typeface="Soberana Sans Light" pitchFamily="50" charset="0"/>
              <a:cs typeface="Times New Roman"/>
            </a:rPr>
            <a:t>1/ </a:t>
          </a:r>
        </a:p>
      </xdr:txBody>
    </xdr:sp>
    <xdr:clientData/>
  </xdr:twoCellAnchor>
  <xdr:twoCellAnchor>
    <xdr:from>
      <xdr:col>12</xdr:col>
      <xdr:colOff>0</xdr:colOff>
      <xdr:row>3</xdr:row>
      <xdr:rowOff>9525</xdr:rowOff>
    </xdr:from>
    <xdr:to>
      <xdr:col>12</xdr:col>
      <xdr:colOff>0</xdr:colOff>
      <xdr:row>4</xdr:row>
      <xdr:rowOff>0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5534025" y="933450"/>
          <a:ext cx="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s-MX" sz="500" b="0" i="0" u="none" strike="noStrike" baseline="0">
              <a:solidFill>
                <a:srgbClr val="000000"/>
              </a:solidFill>
              <a:latin typeface="Soberana Sans Light" pitchFamily="50" charset="0"/>
              <a:cs typeface="Times New Roman"/>
            </a:rPr>
            <a:t>3/ </a:t>
          </a:r>
        </a:p>
      </xdr:txBody>
    </xdr:sp>
    <xdr:clientData/>
  </xdr:twoCellAnchor>
  <xdr:twoCellAnchor>
    <xdr:from>
      <xdr:col>12</xdr:col>
      <xdr:colOff>0</xdr:colOff>
      <xdr:row>3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5534025" y="923925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s-MX" sz="500" b="0" i="0" u="none" strike="noStrike" baseline="0">
              <a:solidFill>
                <a:srgbClr val="000000"/>
              </a:solidFill>
              <a:latin typeface="Soberana Sans Light" pitchFamily="50" charset="0"/>
              <a:cs typeface="Times New Roman"/>
            </a:rPr>
            <a:t>3/ </a:t>
          </a:r>
        </a:p>
      </xdr:txBody>
    </xdr:sp>
    <xdr:clientData/>
  </xdr:twoCellAnchor>
  <xdr:twoCellAnchor>
    <xdr:from>
      <xdr:col>12</xdr:col>
      <xdr:colOff>0</xdr:colOff>
      <xdr:row>3</xdr:row>
      <xdr:rowOff>0</xdr:rowOff>
    </xdr:from>
    <xdr:to>
      <xdr:col>12</xdr:col>
      <xdr:colOff>0</xdr:colOff>
      <xdr:row>3</xdr:row>
      <xdr:rowOff>0</xdr:rowOff>
    </xdr:to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5534025" y="923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s-MX" sz="500" b="0" i="0" u="none" strike="noStrike" baseline="0">
              <a:solidFill>
                <a:srgbClr val="000000"/>
              </a:solidFill>
              <a:latin typeface="Soberana Sans Light" pitchFamily="50" charset="0"/>
              <a:cs typeface="Times New Roman"/>
            </a:rPr>
            <a:t>4/ </a:t>
          </a:r>
        </a:p>
      </xdr:txBody>
    </xdr:sp>
    <xdr:clientData/>
  </xdr:twoCellAnchor>
  <xdr:twoCellAnchor>
    <xdr:from>
      <xdr:col>12</xdr:col>
      <xdr:colOff>0</xdr:colOff>
      <xdr:row>3</xdr:row>
      <xdr:rowOff>0</xdr:rowOff>
    </xdr:from>
    <xdr:to>
      <xdr:col>12</xdr:col>
      <xdr:colOff>0</xdr:colOff>
      <xdr:row>3</xdr:row>
      <xdr:rowOff>0</xdr:rowOff>
    </xdr:to>
    <xdr:sp macro="" textlink="">
      <xdr:nvSpPr>
        <xdr:cNvPr id="9" name="Text Box 8"/>
        <xdr:cNvSpPr txBox="1">
          <a:spLocks noChangeArrowheads="1"/>
        </xdr:cNvSpPr>
      </xdr:nvSpPr>
      <xdr:spPr bwMode="auto">
        <a:xfrm>
          <a:off x="5534025" y="923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s-MX" sz="500" b="0" i="0" u="none" strike="noStrike" baseline="0">
              <a:solidFill>
                <a:srgbClr val="000000"/>
              </a:solidFill>
              <a:latin typeface="Soberana Sans Light" pitchFamily="50" charset="0"/>
              <a:cs typeface="Times New Roman"/>
            </a:rPr>
            <a:t>3/ </a:t>
          </a:r>
        </a:p>
      </xdr:txBody>
    </xdr:sp>
    <xdr:clientData/>
  </xdr:twoCellAnchor>
  <xdr:twoCellAnchor>
    <xdr:from>
      <xdr:col>12</xdr:col>
      <xdr:colOff>133350</xdr:colOff>
      <xdr:row>30</xdr:row>
      <xdr:rowOff>38100</xdr:rowOff>
    </xdr:from>
    <xdr:to>
      <xdr:col>14</xdr:col>
      <xdr:colOff>0</xdr:colOff>
      <xdr:row>30</xdr:row>
      <xdr:rowOff>38100</xdr:rowOff>
    </xdr:to>
    <xdr:sp macro="" textlink="">
      <xdr:nvSpPr>
        <xdr:cNvPr id="10" name="Line 9"/>
        <xdr:cNvSpPr>
          <a:spLocks noChangeShapeType="1"/>
        </xdr:cNvSpPr>
      </xdr:nvSpPr>
      <xdr:spPr bwMode="auto">
        <a:xfrm>
          <a:off x="5667375" y="5019675"/>
          <a:ext cx="127635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9</xdr:col>
      <xdr:colOff>0</xdr:colOff>
      <xdr:row>3</xdr:row>
      <xdr:rowOff>9525</xdr:rowOff>
    </xdr:from>
    <xdr:to>
      <xdr:col>9</xdr:col>
      <xdr:colOff>0</xdr:colOff>
      <xdr:row>3</xdr:row>
      <xdr:rowOff>114300</xdr:rowOff>
    </xdr:to>
    <xdr:sp macro="" textlink="">
      <xdr:nvSpPr>
        <xdr:cNvPr id="11" name="Text Box 10"/>
        <xdr:cNvSpPr txBox="1">
          <a:spLocks noChangeArrowheads="1"/>
        </xdr:cNvSpPr>
      </xdr:nvSpPr>
      <xdr:spPr bwMode="auto">
        <a:xfrm>
          <a:off x="4152900" y="933450"/>
          <a:ext cx="0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s-MX" sz="500" b="0" i="0" u="none" strike="noStrike" baseline="0">
              <a:solidFill>
                <a:srgbClr val="000000"/>
              </a:solidFill>
              <a:latin typeface="Soberana Sans Light" pitchFamily="50" charset="0"/>
              <a:cs typeface="Times New Roman"/>
            </a:rPr>
            <a:t>1/ </a:t>
          </a:r>
        </a:p>
      </xdr:txBody>
    </xdr:sp>
    <xdr:clientData/>
  </xdr:twoCellAnchor>
  <xdr:twoCellAnchor>
    <xdr:from>
      <xdr:col>12</xdr:col>
      <xdr:colOff>0</xdr:colOff>
      <xdr:row>3</xdr:row>
      <xdr:rowOff>0</xdr:rowOff>
    </xdr:from>
    <xdr:to>
      <xdr:col>12</xdr:col>
      <xdr:colOff>0</xdr:colOff>
      <xdr:row>3</xdr:row>
      <xdr:rowOff>114300</xdr:rowOff>
    </xdr:to>
    <xdr:sp macro="" textlink="">
      <xdr:nvSpPr>
        <xdr:cNvPr id="12" name="Text Box 11"/>
        <xdr:cNvSpPr txBox="1">
          <a:spLocks noChangeArrowheads="1"/>
        </xdr:cNvSpPr>
      </xdr:nvSpPr>
      <xdr:spPr bwMode="auto">
        <a:xfrm>
          <a:off x="5534025" y="923925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s-MX" sz="500" b="0" i="0" u="none" strike="noStrike" baseline="0">
              <a:solidFill>
                <a:srgbClr val="000000"/>
              </a:solidFill>
              <a:latin typeface="Soberana Sans Light" pitchFamily="50" charset="0"/>
              <a:cs typeface="Times New Roman"/>
            </a:rPr>
            <a:t>3/ </a:t>
          </a:r>
        </a:p>
      </xdr:txBody>
    </xdr:sp>
    <xdr:clientData/>
  </xdr:twoCellAnchor>
  <xdr:twoCellAnchor>
    <xdr:from>
      <xdr:col>12</xdr:col>
      <xdr:colOff>0</xdr:colOff>
      <xdr:row>4</xdr:row>
      <xdr:rowOff>0</xdr:rowOff>
    </xdr:from>
    <xdr:to>
      <xdr:col>12</xdr:col>
      <xdr:colOff>19050</xdr:colOff>
      <xdr:row>4</xdr:row>
      <xdr:rowOff>0</xdr:rowOff>
    </xdr:to>
    <xdr:sp macro="" textlink="">
      <xdr:nvSpPr>
        <xdr:cNvPr id="13" name="Text Box 12"/>
        <xdr:cNvSpPr txBox="1">
          <a:spLocks noChangeArrowheads="1"/>
        </xdr:cNvSpPr>
      </xdr:nvSpPr>
      <xdr:spPr bwMode="auto">
        <a:xfrm>
          <a:off x="5534025" y="1076325"/>
          <a:ext cx="190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s-MX" sz="500" b="0" i="0" u="none" strike="noStrike" baseline="0">
              <a:solidFill>
                <a:srgbClr val="000000"/>
              </a:solidFill>
              <a:latin typeface="Soberana Sans Light" pitchFamily="50" charset="0"/>
              <a:cs typeface="Times New Roman"/>
            </a:rPr>
            <a:t>3/ </a:t>
          </a:r>
        </a:p>
      </xdr:txBody>
    </xdr:sp>
    <xdr:clientData/>
  </xdr:twoCellAnchor>
  <xdr:twoCellAnchor editAs="oneCell">
    <xdr:from>
      <xdr:col>8</xdr:col>
      <xdr:colOff>254000</xdr:colOff>
      <xdr:row>0</xdr:row>
      <xdr:rowOff>0</xdr:rowOff>
    </xdr:from>
    <xdr:to>
      <xdr:col>9</xdr:col>
      <xdr:colOff>170942</xdr:colOff>
      <xdr:row>0</xdr:row>
      <xdr:rowOff>1905</xdr:rowOff>
    </xdr:to>
    <xdr:sp macro="" textlink="">
      <xdr:nvSpPr>
        <xdr:cNvPr id="17" name="Text Box 17"/>
        <xdr:cNvSpPr txBox="1">
          <a:spLocks noChangeArrowheads="1"/>
        </xdr:cNvSpPr>
      </xdr:nvSpPr>
      <xdr:spPr bwMode="auto">
        <a:xfrm>
          <a:off x="3863975" y="555625"/>
          <a:ext cx="421767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MX" sz="1100" b="0" i="0" u="none" strike="noStrike" baseline="0">
              <a:solidFill>
                <a:srgbClr val="000000"/>
              </a:solidFill>
              <a:latin typeface="Presidencia Base"/>
            </a:rPr>
            <a:t>1/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6"/>
  <sheetViews>
    <sheetView showGridLines="0" showZeros="0" tabSelected="1" zoomScale="190" zoomScaleNormal="190" workbookViewId="0">
      <selection activeCell="K23" sqref="K23"/>
    </sheetView>
  </sheetViews>
  <sheetFormatPr baseColWidth="10" defaultRowHeight="8.25" x14ac:dyDescent="0.15"/>
  <cols>
    <col min="1" max="1" width="5" style="14" customWidth="1"/>
    <col min="2" max="2" width="6.42578125" style="7" customWidth="1"/>
    <col min="3" max="3" width="6" style="7" customWidth="1"/>
    <col min="4" max="4" width="5.5703125" style="7" customWidth="1"/>
    <col min="5" max="5" width="6.28515625" style="7" customWidth="1"/>
    <col min="6" max="6" width="7.5703125" style="7" customWidth="1"/>
    <col min="7" max="7" width="6.28515625" style="7" customWidth="1"/>
    <col min="8" max="8" width="6.5703125" style="7" customWidth="1"/>
    <col min="9" max="9" width="7.5703125" style="7" customWidth="1"/>
    <col min="10" max="10" width="6.140625" style="7" customWidth="1"/>
    <col min="11" max="11" width="7" style="7" customWidth="1"/>
    <col min="12" max="12" width="6.28515625" style="7" customWidth="1"/>
    <col min="13" max="13" width="6.42578125" style="7" customWidth="1"/>
    <col min="14" max="24" width="8.7109375" style="7" customWidth="1"/>
    <col min="25" max="256" width="11.42578125" style="7"/>
    <col min="257" max="257" width="5.7109375" style="7" customWidth="1"/>
    <col min="258" max="260" width="7" style="7" customWidth="1"/>
    <col min="261" max="261" width="7.7109375" style="7" customWidth="1"/>
    <col min="262" max="262" width="7.5703125" style="7" customWidth="1"/>
    <col min="263" max="263" width="6.85546875" style="7" customWidth="1"/>
    <col min="264" max="264" width="6.7109375" style="7" customWidth="1"/>
    <col min="265" max="265" width="8.140625" style="7" customWidth="1"/>
    <col min="266" max="266" width="6.5703125" style="7" customWidth="1"/>
    <col min="267" max="267" width="8" style="7" customWidth="1"/>
    <col min="268" max="268" width="6.42578125" style="7" customWidth="1"/>
    <col min="269" max="269" width="12.42578125" style="7" customWidth="1"/>
    <col min="270" max="270" width="9.7109375" style="7" customWidth="1"/>
    <col min="271" max="271" width="6.140625" style="7" customWidth="1"/>
    <col min="272" max="272" width="8.5703125" style="7" customWidth="1"/>
    <col min="273" max="273" width="11.85546875" style="7" customWidth="1"/>
    <col min="274" max="512" width="11.42578125" style="7"/>
    <col min="513" max="513" width="5.7109375" style="7" customWidth="1"/>
    <col min="514" max="516" width="7" style="7" customWidth="1"/>
    <col min="517" max="517" width="7.7109375" style="7" customWidth="1"/>
    <col min="518" max="518" width="7.5703125" style="7" customWidth="1"/>
    <col min="519" max="519" width="6.85546875" style="7" customWidth="1"/>
    <col min="520" max="520" width="6.7109375" style="7" customWidth="1"/>
    <col min="521" max="521" width="8.140625" style="7" customWidth="1"/>
    <col min="522" max="522" width="6.5703125" style="7" customWidth="1"/>
    <col min="523" max="523" width="8" style="7" customWidth="1"/>
    <col min="524" max="524" width="6.42578125" style="7" customWidth="1"/>
    <col min="525" max="525" width="12.42578125" style="7" customWidth="1"/>
    <col min="526" max="526" width="9.7109375" style="7" customWidth="1"/>
    <col min="527" max="527" width="6.140625" style="7" customWidth="1"/>
    <col min="528" max="528" width="8.5703125" style="7" customWidth="1"/>
    <col min="529" max="529" width="11.85546875" style="7" customWidth="1"/>
    <col min="530" max="768" width="11.42578125" style="7"/>
    <col min="769" max="769" width="5.7109375" style="7" customWidth="1"/>
    <col min="770" max="772" width="7" style="7" customWidth="1"/>
    <col min="773" max="773" width="7.7109375" style="7" customWidth="1"/>
    <col min="774" max="774" width="7.5703125" style="7" customWidth="1"/>
    <col min="775" max="775" width="6.85546875" style="7" customWidth="1"/>
    <col min="776" max="776" width="6.7109375" style="7" customWidth="1"/>
    <col min="777" max="777" width="8.140625" style="7" customWidth="1"/>
    <col min="778" max="778" width="6.5703125" style="7" customWidth="1"/>
    <col min="779" max="779" width="8" style="7" customWidth="1"/>
    <col min="780" max="780" width="6.42578125" style="7" customWidth="1"/>
    <col min="781" max="781" width="12.42578125" style="7" customWidth="1"/>
    <col min="782" max="782" width="9.7109375" style="7" customWidth="1"/>
    <col min="783" max="783" width="6.140625" style="7" customWidth="1"/>
    <col min="784" max="784" width="8.5703125" style="7" customWidth="1"/>
    <col min="785" max="785" width="11.85546875" style="7" customWidth="1"/>
    <col min="786" max="1024" width="11.42578125" style="7"/>
    <col min="1025" max="1025" width="5.7109375" style="7" customWidth="1"/>
    <col min="1026" max="1028" width="7" style="7" customWidth="1"/>
    <col min="1029" max="1029" width="7.7109375" style="7" customWidth="1"/>
    <col min="1030" max="1030" width="7.5703125" style="7" customWidth="1"/>
    <col min="1031" max="1031" width="6.85546875" style="7" customWidth="1"/>
    <col min="1032" max="1032" width="6.7109375" style="7" customWidth="1"/>
    <col min="1033" max="1033" width="8.140625" style="7" customWidth="1"/>
    <col min="1034" max="1034" width="6.5703125" style="7" customWidth="1"/>
    <col min="1035" max="1035" width="8" style="7" customWidth="1"/>
    <col min="1036" max="1036" width="6.42578125" style="7" customWidth="1"/>
    <col min="1037" max="1037" width="12.42578125" style="7" customWidth="1"/>
    <col min="1038" max="1038" width="9.7109375" style="7" customWidth="1"/>
    <col min="1039" max="1039" width="6.140625" style="7" customWidth="1"/>
    <col min="1040" max="1040" width="8.5703125" style="7" customWidth="1"/>
    <col min="1041" max="1041" width="11.85546875" style="7" customWidth="1"/>
    <col min="1042" max="1280" width="11.42578125" style="7"/>
    <col min="1281" max="1281" width="5.7109375" style="7" customWidth="1"/>
    <col min="1282" max="1284" width="7" style="7" customWidth="1"/>
    <col min="1285" max="1285" width="7.7109375" style="7" customWidth="1"/>
    <col min="1286" max="1286" width="7.5703125" style="7" customWidth="1"/>
    <col min="1287" max="1287" width="6.85546875" style="7" customWidth="1"/>
    <col min="1288" max="1288" width="6.7109375" style="7" customWidth="1"/>
    <col min="1289" max="1289" width="8.140625" style="7" customWidth="1"/>
    <col min="1290" max="1290" width="6.5703125" style="7" customWidth="1"/>
    <col min="1291" max="1291" width="8" style="7" customWidth="1"/>
    <col min="1292" max="1292" width="6.42578125" style="7" customWidth="1"/>
    <col min="1293" max="1293" width="12.42578125" style="7" customWidth="1"/>
    <col min="1294" max="1294" width="9.7109375" style="7" customWidth="1"/>
    <col min="1295" max="1295" width="6.140625" style="7" customWidth="1"/>
    <col min="1296" max="1296" width="8.5703125" style="7" customWidth="1"/>
    <col min="1297" max="1297" width="11.85546875" style="7" customWidth="1"/>
    <col min="1298" max="1536" width="11.42578125" style="7"/>
    <col min="1537" max="1537" width="5.7109375" style="7" customWidth="1"/>
    <col min="1538" max="1540" width="7" style="7" customWidth="1"/>
    <col min="1541" max="1541" width="7.7109375" style="7" customWidth="1"/>
    <col min="1542" max="1542" width="7.5703125" style="7" customWidth="1"/>
    <col min="1543" max="1543" width="6.85546875" style="7" customWidth="1"/>
    <col min="1544" max="1544" width="6.7109375" style="7" customWidth="1"/>
    <col min="1545" max="1545" width="8.140625" style="7" customWidth="1"/>
    <col min="1546" max="1546" width="6.5703125" style="7" customWidth="1"/>
    <col min="1547" max="1547" width="8" style="7" customWidth="1"/>
    <col min="1548" max="1548" width="6.42578125" style="7" customWidth="1"/>
    <col min="1549" max="1549" width="12.42578125" style="7" customWidth="1"/>
    <col min="1550" max="1550" width="9.7109375" style="7" customWidth="1"/>
    <col min="1551" max="1551" width="6.140625" style="7" customWidth="1"/>
    <col min="1552" max="1552" width="8.5703125" style="7" customWidth="1"/>
    <col min="1553" max="1553" width="11.85546875" style="7" customWidth="1"/>
    <col min="1554" max="1792" width="11.42578125" style="7"/>
    <col min="1793" max="1793" width="5.7109375" style="7" customWidth="1"/>
    <col min="1794" max="1796" width="7" style="7" customWidth="1"/>
    <col min="1797" max="1797" width="7.7109375" style="7" customWidth="1"/>
    <col min="1798" max="1798" width="7.5703125" style="7" customWidth="1"/>
    <col min="1799" max="1799" width="6.85546875" style="7" customWidth="1"/>
    <col min="1800" max="1800" width="6.7109375" style="7" customWidth="1"/>
    <col min="1801" max="1801" width="8.140625" style="7" customWidth="1"/>
    <col min="1802" max="1802" width="6.5703125" style="7" customWidth="1"/>
    <col min="1803" max="1803" width="8" style="7" customWidth="1"/>
    <col min="1804" max="1804" width="6.42578125" style="7" customWidth="1"/>
    <col min="1805" max="1805" width="12.42578125" style="7" customWidth="1"/>
    <col min="1806" max="1806" width="9.7109375" style="7" customWidth="1"/>
    <col min="1807" max="1807" width="6.140625" style="7" customWidth="1"/>
    <col min="1808" max="1808" width="8.5703125" style="7" customWidth="1"/>
    <col min="1809" max="1809" width="11.85546875" style="7" customWidth="1"/>
    <col min="1810" max="2048" width="11.42578125" style="7"/>
    <col min="2049" max="2049" width="5.7109375" style="7" customWidth="1"/>
    <col min="2050" max="2052" width="7" style="7" customWidth="1"/>
    <col min="2053" max="2053" width="7.7109375" style="7" customWidth="1"/>
    <col min="2054" max="2054" width="7.5703125" style="7" customWidth="1"/>
    <col min="2055" max="2055" width="6.85546875" style="7" customWidth="1"/>
    <col min="2056" max="2056" width="6.7109375" style="7" customWidth="1"/>
    <col min="2057" max="2057" width="8.140625" style="7" customWidth="1"/>
    <col min="2058" max="2058" width="6.5703125" style="7" customWidth="1"/>
    <col min="2059" max="2059" width="8" style="7" customWidth="1"/>
    <col min="2060" max="2060" width="6.42578125" style="7" customWidth="1"/>
    <col min="2061" max="2061" width="12.42578125" style="7" customWidth="1"/>
    <col min="2062" max="2062" width="9.7109375" style="7" customWidth="1"/>
    <col min="2063" max="2063" width="6.140625" style="7" customWidth="1"/>
    <col min="2064" max="2064" width="8.5703125" style="7" customWidth="1"/>
    <col min="2065" max="2065" width="11.85546875" style="7" customWidth="1"/>
    <col min="2066" max="2304" width="11.42578125" style="7"/>
    <col min="2305" max="2305" width="5.7109375" style="7" customWidth="1"/>
    <col min="2306" max="2308" width="7" style="7" customWidth="1"/>
    <col min="2309" max="2309" width="7.7109375" style="7" customWidth="1"/>
    <col min="2310" max="2310" width="7.5703125" style="7" customWidth="1"/>
    <col min="2311" max="2311" width="6.85546875" style="7" customWidth="1"/>
    <col min="2312" max="2312" width="6.7109375" style="7" customWidth="1"/>
    <col min="2313" max="2313" width="8.140625" style="7" customWidth="1"/>
    <col min="2314" max="2314" width="6.5703125" style="7" customWidth="1"/>
    <col min="2315" max="2315" width="8" style="7" customWidth="1"/>
    <col min="2316" max="2316" width="6.42578125" style="7" customWidth="1"/>
    <col min="2317" max="2317" width="12.42578125" style="7" customWidth="1"/>
    <col min="2318" max="2318" width="9.7109375" style="7" customWidth="1"/>
    <col min="2319" max="2319" width="6.140625" style="7" customWidth="1"/>
    <col min="2320" max="2320" width="8.5703125" style="7" customWidth="1"/>
    <col min="2321" max="2321" width="11.85546875" style="7" customWidth="1"/>
    <col min="2322" max="2560" width="11.42578125" style="7"/>
    <col min="2561" max="2561" width="5.7109375" style="7" customWidth="1"/>
    <col min="2562" max="2564" width="7" style="7" customWidth="1"/>
    <col min="2565" max="2565" width="7.7109375" style="7" customWidth="1"/>
    <col min="2566" max="2566" width="7.5703125" style="7" customWidth="1"/>
    <col min="2567" max="2567" width="6.85546875" style="7" customWidth="1"/>
    <col min="2568" max="2568" width="6.7109375" style="7" customWidth="1"/>
    <col min="2569" max="2569" width="8.140625" style="7" customWidth="1"/>
    <col min="2570" max="2570" width="6.5703125" style="7" customWidth="1"/>
    <col min="2571" max="2571" width="8" style="7" customWidth="1"/>
    <col min="2572" max="2572" width="6.42578125" style="7" customWidth="1"/>
    <col min="2573" max="2573" width="12.42578125" style="7" customWidth="1"/>
    <col min="2574" max="2574" width="9.7109375" style="7" customWidth="1"/>
    <col min="2575" max="2575" width="6.140625" style="7" customWidth="1"/>
    <col min="2576" max="2576" width="8.5703125" style="7" customWidth="1"/>
    <col min="2577" max="2577" width="11.85546875" style="7" customWidth="1"/>
    <col min="2578" max="2816" width="11.42578125" style="7"/>
    <col min="2817" max="2817" width="5.7109375" style="7" customWidth="1"/>
    <col min="2818" max="2820" width="7" style="7" customWidth="1"/>
    <col min="2821" max="2821" width="7.7109375" style="7" customWidth="1"/>
    <col min="2822" max="2822" width="7.5703125" style="7" customWidth="1"/>
    <col min="2823" max="2823" width="6.85546875" style="7" customWidth="1"/>
    <col min="2824" max="2824" width="6.7109375" style="7" customWidth="1"/>
    <col min="2825" max="2825" width="8.140625" style="7" customWidth="1"/>
    <col min="2826" max="2826" width="6.5703125" style="7" customWidth="1"/>
    <col min="2827" max="2827" width="8" style="7" customWidth="1"/>
    <col min="2828" max="2828" width="6.42578125" style="7" customWidth="1"/>
    <col min="2829" max="2829" width="12.42578125" style="7" customWidth="1"/>
    <col min="2830" max="2830" width="9.7109375" style="7" customWidth="1"/>
    <col min="2831" max="2831" width="6.140625" style="7" customWidth="1"/>
    <col min="2832" max="2832" width="8.5703125" style="7" customWidth="1"/>
    <col min="2833" max="2833" width="11.85546875" style="7" customWidth="1"/>
    <col min="2834" max="3072" width="11.42578125" style="7"/>
    <col min="3073" max="3073" width="5.7109375" style="7" customWidth="1"/>
    <col min="3074" max="3076" width="7" style="7" customWidth="1"/>
    <col min="3077" max="3077" width="7.7109375" style="7" customWidth="1"/>
    <col min="3078" max="3078" width="7.5703125" style="7" customWidth="1"/>
    <col min="3079" max="3079" width="6.85546875" style="7" customWidth="1"/>
    <col min="3080" max="3080" width="6.7109375" style="7" customWidth="1"/>
    <col min="3081" max="3081" width="8.140625" style="7" customWidth="1"/>
    <col min="3082" max="3082" width="6.5703125" style="7" customWidth="1"/>
    <col min="3083" max="3083" width="8" style="7" customWidth="1"/>
    <col min="3084" max="3084" width="6.42578125" style="7" customWidth="1"/>
    <col min="3085" max="3085" width="12.42578125" style="7" customWidth="1"/>
    <col min="3086" max="3086" width="9.7109375" style="7" customWidth="1"/>
    <col min="3087" max="3087" width="6.140625" style="7" customWidth="1"/>
    <col min="3088" max="3088" width="8.5703125" style="7" customWidth="1"/>
    <col min="3089" max="3089" width="11.85546875" style="7" customWidth="1"/>
    <col min="3090" max="3328" width="11.42578125" style="7"/>
    <col min="3329" max="3329" width="5.7109375" style="7" customWidth="1"/>
    <col min="3330" max="3332" width="7" style="7" customWidth="1"/>
    <col min="3333" max="3333" width="7.7109375" style="7" customWidth="1"/>
    <col min="3334" max="3334" width="7.5703125" style="7" customWidth="1"/>
    <col min="3335" max="3335" width="6.85546875" style="7" customWidth="1"/>
    <col min="3336" max="3336" width="6.7109375" style="7" customWidth="1"/>
    <col min="3337" max="3337" width="8.140625" style="7" customWidth="1"/>
    <col min="3338" max="3338" width="6.5703125" style="7" customWidth="1"/>
    <col min="3339" max="3339" width="8" style="7" customWidth="1"/>
    <col min="3340" max="3340" width="6.42578125" style="7" customWidth="1"/>
    <col min="3341" max="3341" width="12.42578125" style="7" customWidth="1"/>
    <col min="3342" max="3342" width="9.7109375" style="7" customWidth="1"/>
    <col min="3343" max="3343" width="6.140625" style="7" customWidth="1"/>
    <col min="3344" max="3344" width="8.5703125" style="7" customWidth="1"/>
    <col min="3345" max="3345" width="11.85546875" style="7" customWidth="1"/>
    <col min="3346" max="3584" width="11.42578125" style="7"/>
    <col min="3585" max="3585" width="5.7109375" style="7" customWidth="1"/>
    <col min="3586" max="3588" width="7" style="7" customWidth="1"/>
    <col min="3589" max="3589" width="7.7109375" style="7" customWidth="1"/>
    <col min="3590" max="3590" width="7.5703125" style="7" customWidth="1"/>
    <col min="3591" max="3591" width="6.85546875" style="7" customWidth="1"/>
    <col min="3592" max="3592" width="6.7109375" style="7" customWidth="1"/>
    <col min="3593" max="3593" width="8.140625" style="7" customWidth="1"/>
    <col min="3594" max="3594" width="6.5703125" style="7" customWidth="1"/>
    <col min="3595" max="3595" width="8" style="7" customWidth="1"/>
    <col min="3596" max="3596" width="6.42578125" style="7" customWidth="1"/>
    <col min="3597" max="3597" width="12.42578125" style="7" customWidth="1"/>
    <col min="3598" max="3598" width="9.7109375" style="7" customWidth="1"/>
    <col min="3599" max="3599" width="6.140625" style="7" customWidth="1"/>
    <col min="3600" max="3600" width="8.5703125" style="7" customWidth="1"/>
    <col min="3601" max="3601" width="11.85546875" style="7" customWidth="1"/>
    <col min="3602" max="3840" width="11.42578125" style="7"/>
    <col min="3841" max="3841" width="5.7109375" style="7" customWidth="1"/>
    <col min="3842" max="3844" width="7" style="7" customWidth="1"/>
    <col min="3845" max="3845" width="7.7109375" style="7" customWidth="1"/>
    <col min="3846" max="3846" width="7.5703125" style="7" customWidth="1"/>
    <col min="3847" max="3847" width="6.85546875" style="7" customWidth="1"/>
    <col min="3848" max="3848" width="6.7109375" style="7" customWidth="1"/>
    <col min="3849" max="3849" width="8.140625" style="7" customWidth="1"/>
    <col min="3850" max="3850" width="6.5703125" style="7" customWidth="1"/>
    <col min="3851" max="3851" width="8" style="7" customWidth="1"/>
    <col min="3852" max="3852" width="6.42578125" style="7" customWidth="1"/>
    <col min="3853" max="3853" width="12.42578125" style="7" customWidth="1"/>
    <col min="3854" max="3854" width="9.7109375" style="7" customWidth="1"/>
    <col min="3855" max="3855" width="6.140625" style="7" customWidth="1"/>
    <col min="3856" max="3856" width="8.5703125" style="7" customWidth="1"/>
    <col min="3857" max="3857" width="11.85546875" style="7" customWidth="1"/>
    <col min="3858" max="4096" width="11.42578125" style="7"/>
    <col min="4097" max="4097" width="5.7109375" style="7" customWidth="1"/>
    <col min="4098" max="4100" width="7" style="7" customWidth="1"/>
    <col min="4101" max="4101" width="7.7109375" style="7" customWidth="1"/>
    <col min="4102" max="4102" width="7.5703125" style="7" customWidth="1"/>
    <col min="4103" max="4103" width="6.85546875" style="7" customWidth="1"/>
    <col min="4104" max="4104" width="6.7109375" style="7" customWidth="1"/>
    <col min="4105" max="4105" width="8.140625" style="7" customWidth="1"/>
    <col min="4106" max="4106" width="6.5703125" style="7" customWidth="1"/>
    <col min="4107" max="4107" width="8" style="7" customWidth="1"/>
    <col min="4108" max="4108" width="6.42578125" style="7" customWidth="1"/>
    <col min="4109" max="4109" width="12.42578125" style="7" customWidth="1"/>
    <col min="4110" max="4110" width="9.7109375" style="7" customWidth="1"/>
    <col min="4111" max="4111" width="6.140625" style="7" customWidth="1"/>
    <col min="4112" max="4112" width="8.5703125" style="7" customWidth="1"/>
    <col min="4113" max="4113" width="11.85546875" style="7" customWidth="1"/>
    <col min="4114" max="4352" width="11.42578125" style="7"/>
    <col min="4353" max="4353" width="5.7109375" style="7" customWidth="1"/>
    <col min="4354" max="4356" width="7" style="7" customWidth="1"/>
    <col min="4357" max="4357" width="7.7109375" style="7" customWidth="1"/>
    <col min="4358" max="4358" width="7.5703125" style="7" customWidth="1"/>
    <col min="4359" max="4359" width="6.85546875" style="7" customWidth="1"/>
    <col min="4360" max="4360" width="6.7109375" style="7" customWidth="1"/>
    <col min="4361" max="4361" width="8.140625" style="7" customWidth="1"/>
    <col min="4362" max="4362" width="6.5703125" style="7" customWidth="1"/>
    <col min="4363" max="4363" width="8" style="7" customWidth="1"/>
    <col min="4364" max="4364" width="6.42578125" style="7" customWidth="1"/>
    <col min="4365" max="4365" width="12.42578125" style="7" customWidth="1"/>
    <col min="4366" max="4366" width="9.7109375" style="7" customWidth="1"/>
    <col min="4367" max="4367" width="6.140625" style="7" customWidth="1"/>
    <col min="4368" max="4368" width="8.5703125" style="7" customWidth="1"/>
    <col min="4369" max="4369" width="11.85546875" style="7" customWidth="1"/>
    <col min="4370" max="4608" width="11.42578125" style="7"/>
    <col min="4609" max="4609" width="5.7109375" style="7" customWidth="1"/>
    <col min="4610" max="4612" width="7" style="7" customWidth="1"/>
    <col min="4613" max="4613" width="7.7109375" style="7" customWidth="1"/>
    <col min="4614" max="4614" width="7.5703125" style="7" customWidth="1"/>
    <col min="4615" max="4615" width="6.85546875" style="7" customWidth="1"/>
    <col min="4616" max="4616" width="6.7109375" style="7" customWidth="1"/>
    <col min="4617" max="4617" width="8.140625" style="7" customWidth="1"/>
    <col min="4618" max="4618" width="6.5703125" style="7" customWidth="1"/>
    <col min="4619" max="4619" width="8" style="7" customWidth="1"/>
    <col min="4620" max="4620" width="6.42578125" style="7" customWidth="1"/>
    <col min="4621" max="4621" width="12.42578125" style="7" customWidth="1"/>
    <col min="4622" max="4622" width="9.7109375" style="7" customWidth="1"/>
    <col min="4623" max="4623" width="6.140625" style="7" customWidth="1"/>
    <col min="4624" max="4624" width="8.5703125" style="7" customWidth="1"/>
    <col min="4625" max="4625" width="11.85546875" style="7" customWidth="1"/>
    <col min="4626" max="4864" width="11.42578125" style="7"/>
    <col min="4865" max="4865" width="5.7109375" style="7" customWidth="1"/>
    <col min="4866" max="4868" width="7" style="7" customWidth="1"/>
    <col min="4869" max="4869" width="7.7109375" style="7" customWidth="1"/>
    <col min="4870" max="4870" width="7.5703125" style="7" customWidth="1"/>
    <col min="4871" max="4871" width="6.85546875" style="7" customWidth="1"/>
    <col min="4872" max="4872" width="6.7109375" style="7" customWidth="1"/>
    <col min="4873" max="4873" width="8.140625" style="7" customWidth="1"/>
    <col min="4874" max="4874" width="6.5703125" style="7" customWidth="1"/>
    <col min="4875" max="4875" width="8" style="7" customWidth="1"/>
    <col min="4876" max="4876" width="6.42578125" style="7" customWidth="1"/>
    <col min="4877" max="4877" width="12.42578125" style="7" customWidth="1"/>
    <col min="4878" max="4878" width="9.7109375" style="7" customWidth="1"/>
    <col min="4879" max="4879" width="6.140625" style="7" customWidth="1"/>
    <col min="4880" max="4880" width="8.5703125" style="7" customWidth="1"/>
    <col min="4881" max="4881" width="11.85546875" style="7" customWidth="1"/>
    <col min="4882" max="5120" width="11.42578125" style="7"/>
    <col min="5121" max="5121" width="5.7109375" style="7" customWidth="1"/>
    <col min="5122" max="5124" width="7" style="7" customWidth="1"/>
    <col min="5125" max="5125" width="7.7109375" style="7" customWidth="1"/>
    <col min="5126" max="5126" width="7.5703125" style="7" customWidth="1"/>
    <col min="5127" max="5127" width="6.85546875" style="7" customWidth="1"/>
    <col min="5128" max="5128" width="6.7109375" style="7" customWidth="1"/>
    <col min="5129" max="5129" width="8.140625" style="7" customWidth="1"/>
    <col min="5130" max="5130" width="6.5703125" style="7" customWidth="1"/>
    <col min="5131" max="5131" width="8" style="7" customWidth="1"/>
    <col min="5132" max="5132" width="6.42578125" style="7" customWidth="1"/>
    <col min="5133" max="5133" width="12.42578125" style="7" customWidth="1"/>
    <col min="5134" max="5134" width="9.7109375" style="7" customWidth="1"/>
    <col min="5135" max="5135" width="6.140625" style="7" customWidth="1"/>
    <col min="5136" max="5136" width="8.5703125" style="7" customWidth="1"/>
    <col min="5137" max="5137" width="11.85546875" style="7" customWidth="1"/>
    <col min="5138" max="5376" width="11.42578125" style="7"/>
    <col min="5377" max="5377" width="5.7109375" style="7" customWidth="1"/>
    <col min="5378" max="5380" width="7" style="7" customWidth="1"/>
    <col min="5381" max="5381" width="7.7109375" style="7" customWidth="1"/>
    <col min="5382" max="5382" width="7.5703125" style="7" customWidth="1"/>
    <col min="5383" max="5383" width="6.85546875" style="7" customWidth="1"/>
    <col min="5384" max="5384" width="6.7109375" style="7" customWidth="1"/>
    <col min="5385" max="5385" width="8.140625" style="7" customWidth="1"/>
    <col min="5386" max="5386" width="6.5703125" style="7" customWidth="1"/>
    <col min="5387" max="5387" width="8" style="7" customWidth="1"/>
    <col min="5388" max="5388" width="6.42578125" style="7" customWidth="1"/>
    <col min="5389" max="5389" width="12.42578125" style="7" customWidth="1"/>
    <col min="5390" max="5390" width="9.7109375" style="7" customWidth="1"/>
    <col min="5391" max="5391" width="6.140625" style="7" customWidth="1"/>
    <col min="5392" max="5392" width="8.5703125" style="7" customWidth="1"/>
    <col min="5393" max="5393" width="11.85546875" style="7" customWidth="1"/>
    <col min="5394" max="5632" width="11.42578125" style="7"/>
    <col min="5633" max="5633" width="5.7109375" style="7" customWidth="1"/>
    <col min="5634" max="5636" width="7" style="7" customWidth="1"/>
    <col min="5637" max="5637" width="7.7109375" style="7" customWidth="1"/>
    <col min="5638" max="5638" width="7.5703125" style="7" customWidth="1"/>
    <col min="5639" max="5639" width="6.85546875" style="7" customWidth="1"/>
    <col min="5640" max="5640" width="6.7109375" style="7" customWidth="1"/>
    <col min="5641" max="5641" width="8.140625" style="7" customWidth="1"/>
    <col min="5642" max="5642" width="6.5703125" style="7" customWidth="1"/>
    <col min="5643" max="5643" width="8" style="7" customWidth="1"/>
    <col min="5644" max="5644" width="6.42578125" style="7" customWidth="1"/>
    <col min="5645" max="5645" width="12.42578125" style="7" customWidth="1"/>
    <col min="5646" max="5646" width="9.7109375" style="7" customWidth="1"/>
    <col min="5647" max="5647" width="6.140625" style="7" customWidth="1"/>
    <col min="5648" max="5648" width="8.5703125" style="7" customWidth="1"/>
    <col min="5649" max="5649" width="11.85546875" style="7" customWidth="1"/>
    <col min="5650" max="5888" width="11.42578125" style="7"/>
    <col min="5889" max="5889" width="5.7109375" style="7" customWidth="1"/>
    <col min="5890" max="5892" width="7" style="7" customWidth="1"/>
    <col min="5893" max="5893" width="7.7109375" style="7" customWidth="1"/>
    <col min="5894" max="5894" width="7.5703125" style="7" customWidth="1"/>
    <col min="5895" max="5895" width="6.85546875" style="7" customWidth="1"/>
    <col min="5896" max="5896" width="6.7109375" style="7" customWidth="1"/>
    <col min="5897" max="5897" width="8.140625" style="7" customWidth="1"/>
    <col min="5898" max="5898" width="6.5703125" style="7" customWidth="1"/>
    <col min="5899" max="5899" width="8" style="7" customWidth="1"/>
    <col min="5900" max="5900" width="6.42578125" style="7" customWidth="1"/>
    <col min="5901" max="5901" width="12.42578125" style="7" customWidth="1"/>
    <col min="5902" max="5902" width="9.7109375" style="7" customWidth="1"/>
    <col min="5903" max="5903" width="6.140625" style="7" customWidth="1"/>
    <col min="5904" max="5904" width="8.5703125" style="7" customWidth="1"/>
    <col min="5905" max="5905" width="11.85546875" style="7" customWidth="1"/>
    <col min="5906" max="6144" width="11.42578125" style="7"/>
    <col min="6145" max="6145" width="5.7109375" style="7" customWidth="1"/>
    <col min="6146" max="6148" width="7" style="7" customWidth="1"/>
    <col min="6149" max="6149" width="7.7109375" style="7" customWidth="1"/>
    <col min="6150" max="6150" width="7.5703125" style="7" customWidth="1"/>
    <col min="6151" max="6151" width="6.85546875" style="7" customWidth="1"/>
    <col min="6152" max="6152" width="6.7109375" style="7" customWidth="1"/>
    <col min="6153" max="6153" width="8.140625" style="7" customWidth="1"/>
    <col min="6154" max="6154" width="6.5703125" style="7" customWidth="1"/>
    <col min="6155" max="6155" width="8" style="7" customWidth="1"/>
    <col min="6156" max="6156" width="6.42578125" style="7" customWidth="1"/>
    <col min="6157" max="6157" width="12.42578125" style="7" customWidth="1"/>
    <col min="6158" max="6158" width="9.7109375" style="7" customWidth="1"/>
    <col min="6159" max="6159" width="6.140625" style="7" customWidth="1"/>
    <col min="6160" max="6160" width="8.5703125" style="7" customWidth="1"/>
    <col min="6161" max="6161" width="11.85546875" style="7" customWidth="1"/>
    <col min="6162" max="6400" width="11.42578125" style="7"/>
    <col min="6401" max="6401" width="5.7109375" style="7" customWidth="1"/>
    <col min="6402" max="6404" width="7" style="7" customWidth="1"/>
    <col min="6405" max="6405" width="7.7109375" style="7" customWidth="1"/>
    <col min="6406" max="6406" width="7.5703125" style="7" customWidth="1"/>
    <col min="6407" max="6407" width="6.85546875" style="7" customWidth="1"/>
    <col min="6408" max="6408" width="6.7109375" style="7" customWidth="1"/>
    <col min="6409" max="6409" width="8.140625" style="7" customWidth="1"/>
    <col min="6410" max="6410" width="6.5703125" style="7" customWidth="1"/>
    <col min="6411" max="6411" width="8" style="7" customWidth="1"/>
    <col min="6412" max="6412" width="6.42578125" style="7" customWidth="1"/>
    <col min="6413" max="6413" width="12.42578125" style="7" customWidth="1"/>
    <col min="6414" max="6414" width="9.7109375" style="7" customWidth="1"/>
    <col min="6415" max="6415" width="6.140625" style="7" customWidth="1"/>
    <col min="6416" max="6416" width="8.5703125" style="7" customWidth="1"/>
    <col min="6417" max="6417" width="11.85546875" style="7" customWidth="1"/>
    <col min="6418" max="6656" width="11.42578125" style="7"/>
    <col min="6657" max="6657" width="5.7109375" style="7" customWidth="1"/>
    <col min="6658" max="6660" width="7" style="7" customWidth="1"/>
    <col min="6661" max="6661" width="7.7109375" style="7" customWidth="1"/>
    <col min="6662" max="6662" width="7.5703125" style="7" customWidth="1"/>
    <col min="6663" max="6663" width="6.85546875" style="7" customWidth="1"/>
    <col min="6664" max="6664" width="6.7109375" style="7" customWidth="1"/>
    <col min="6665" max="6665" width="8.140625" style="7" customWidth="1"/>
    <col min="6666" max="6666" width="6.5703125" style="7" customWidth="1"/>
    <col min="6667" max="6667" width="8" style="7" customWidth="1"/>
    <col min="6668" max="6668" width="6.42578125" style="7" customWidth="1"/>
    <col min="6669" max="6669" width="12.42578125" style="7" customWidth="1"/>
    <col min="6670" max="6670" width="9.7109375" style="7" customWidth="1"/>
    <col min="6671" max="6671" width="6.140625" style="7" customWidth="1"/>
    <col min="6672" max="6672" width="8.5703125" style="7" customWidth="1"/>
    <col min="6673" max="6673" width="11.85546875" style="7" customWidth="1"/>
    <col min="6674" max="6912" width="11.42578125" style="7"/>
    <col min="6913" max="6913" width="5.7109375" style="7" customWidth="1"/>
    <col min="6914" max="6916" width="7" style="7" customWidth="1"/>
    <col min="6917" max="6917" width="7.7109375" style="7" customWidth="1"/>
    <col min="6918" max="6918" width="7.5703125" style="7" customWidth="1"/>
    <col min="6919" max="6919" width="6.85546875" style="7" customWidth="1"/>
    <col min="6920" max="6920" width="6.7109375" style="7" customWidth="1"/>
    <col min="6921" max="6921" width="8.140625" style="7" customWidth="1"/>
    <col min="6922" max="6922" width="6.5703125" style="7" customWidth="1"/>
    <col min="6923" max="6923" width="8" style="7" customWidth="1"/>
    <col min="6924" max="6924" width="6.42578125" style="7" customWidth="1"/>
    <col min="6925" max="6925" width="12.42578125" style="7" customWidth="1"/>
    <col min="6926" max="6926" width="9.7109375" style="7" customWidth="1"/>
    <col min="6927" max="6927" width="6.140625" style="7" customWidth="1"/>
    <col min="6928" max="6928" width="8.5703125" style="7" customWidth="1"/>
    <col min="6929" max="6929" width="11.85546875" style="7" customWidth="1"/>
    <col min="6930" max="7168" width="11.42578125" style="7"/>
    <col min="7169" max="7169" width="5.7109375" style="7" customWidth="1"/>
    <col min="7170" max="7172" width="7" style="7" customWidth="1"/>
    <col min="7173" max="7173" width="7.7109375" style="7" customWidth="1"/>
    <col min="7174" max="7174" width="7.5703125" style="7" customWidth="1"/>
    <col min="7175" max="7175" width="6.85546875" style="7" customWidth="1"/>
    <col min="7176" max="7176" width="6.7109375" style="7" customWidth="1"/>
    <col min="7177" max="7177" width="8.140625" style="7" customWidth="1"/>
    <col min="7178" max="7178" width="6.5703125" style="7" customWidth="1"/>
    <col min="7179" max="7179" width="8" style="7" customWidth="1"/>
    <col min="7180" max="7180" width="6.42578125" style="7" customWidth="1"/>
    <col min="7181" max="7181" width="12.42578125" style="7" customWidth="1"/>
    <col min="7182" max="7182" width="9.7109375" style="7" customWidth="1"/>
    <col min="7183" max="7183" width="6.140625" style="7" customWidth="1"/>
    <col min="7184" max="7184" width="8.5703125" style="7" customWidth="1"/>
    <col min="7185" max="7185" width="11.85546875" style="7" customWidth="1"/>
    <col min="7186" max="7424" width="11.42578125" style="7"/>
    <col min="7425" max="7425" width="5.7109375" style="7" customWidth="1"/>
    <col min="7426" max="7428" width="7" style="7" customWidth="1"/>
    <col min="7429" max="7429" width="7.7109375" style="7" customWidth="1"/>
    <col min="7430" max="7430" width="7.5703125" style="7" customWidth="1"/>
    <col min="7431" max="7431" width="6.85546875" style="7" customWidth="1"/>
    <col min="7432" max="7432" width="6.7109375" style="7" customWidth="1"/>
    <col min="7433" max="7433" width="8.140625" style="7" customWidth="1"/>
    <col min="7434" max="7434" width="6.5703125" style="7" customWidth="1"/>
    <col min="7435" max="7435" width="8" style="7" customWidth="1"/>
    <col min="7436" max="7436" width="6.42578125" style="7" customWidth="1"/>
    <col min="7437" max="7437" width="12.42578125" style="7" customWidth="1"/>
    <col min="7438" max="7438" width="9.7109375" style="7" customWidth="1"/>
    <col min="7439" max="7439" width="6.140625" style="7" customWidth="1"/>
    <col min="7440" max="7440" width="8.5703125" style="7" customWidth="1"/>
    <col min="7441" max="7441" width="11.85546875" style="7" customWidth="1"/>
    <col min="7442" max="7680" width="11.42578125" style="7"/>
    <col min="7681" max="7681" width="5.7109375" style="7" customWidth="1"/>
    <col min="7682" max="7684" width="7" style="7" customWidth="1"/>
    <col min="7685" max="7685" width="7.7109375" style="7" customWidth="1"/>
    <col min="7686" max="7686" width="7.5703125" style="7" customWidth="1"/>
    <col min="7687" max="7687" width="6.85546875" style="7" customWidth="1"/>
    <col min="7688" max="7688" width="6.7109375" style="7" customWidth="1"/>
    <col min="7689" max="7689" width="8.140625" style="7" customWidth="1"/>
    <col min="7690" max="7690" width="6.5703125" style="7" customWidth="1"/>
    <col min="7691" max="7691" width="8" style="7" customWidth="1"/>
    <col min="7692" max="7692" width="6.42578125" style="7" customWidth="1"/>
    <col min="7693" max="7693" width="12.42578125" style="7" customWidth="1"/>
    <col min="7694" max="7694" width="9.7109375" style="7" customWidth="1"/>
    <col min="7695" max="7695" width="6.140625" style="7" customWidth="1"/>
    <col min="7696" max="7696" width="8.5703125" style="7" customWidth="1"/>
    <col min="7697" max="7697" width="11.85546875" style="7" customWidth="1"/>
    <col min="7698" max="7936" width="11.42578125" style="7"/>
    <col min="7937" max="7937" width="5.7109375" style="7" customWidth="1"/>
    <col min="7938" max="7940" width="7" style="7" customWidth="1"/>
    <col min="7941" max="7941" width="7.7109375" style="7" customWidth="1"/>
    <col min="7942" max="7942" width="7.5703125" style="7" customWidth="1"/>
    <col min="7943" max="7943" width="6.85546875" style="7" customWidth="1"/>
    <col min="7944" max="7944" width="6.7109375" style="7" customWidth="1"/>
    <col min="7945" max="7945" width="8.140625" style="7" customWidth="1"/>
    <col min="7946" max="7946" width="6.5703125" style="7" customWidth="1"/>
    <col min="7947" max="7947" width="8" style="7" customWidth="1"/>
    <col min="7948" max="7948" width="6.42578125" style="7" customWidth="1"/>
    <col min="7949" max="7949" width="12.42578125" style="7" customWidth="1"/>
    <col min="7950" max="7950" width="9.7109375" style="7" customWidth="1"/>
    <col min="7951" max="7951" width="6.140625" style="7" customWidth="1"/>
    <col min="7952" max="7952" width="8.5703125" style="7" customWidth="1"/>
    <col min="7953" max="7953" width="11.85546875" style="7" customWidth="1"/>
    <col min="7954" max="8192" width="11.42578125" style="7"/>
    <col min="8193" max="8193" width="5.7109375" style="7" customWidth="1"/>
    <col min="8194" max="8196" width="7" style="7" customWidth="1"/>
    <col min="8197" max="8197" width="7.7109375" style="7" customWidth="1"/>
    <col min="8198" max="8198" width="7.5703125" style="7" customWidth="1"/>
    <col min="8199" max="8199" width="6.85546875" style="7" customWidth="1"/>
    <col min="8200" max="8200" width="6.7109375" style="7" customWidth="1"/>
    <col min="8201" max="8201" width="8.140625" style="7" customWidth="1"/>
    <col min="8202" max="8202" width="6.5703125" style="7" customWidth="1"/>
    <col min="8203" max="8203" width="8" style="7" customWidth="1"/>
    <col min="8204" max="8204" width="6.42578125" style="7" customWidth="1"/>
    <col min="8205" max="8205" width="12.42578125" style="7" customWidth="1"/>
    <col min="8206" max="8206" width="9.7109375" style="7" customWidth="1"/>
    <col min="8207" max="8207" width="6.140625" style="7" customWidth="1"/>
    <col min="8208" max="8208" width="8.5703125" style="7" customWidth="1"/>
    <col min="8209" max="8209" width="11.85546875" style="7" customWidth="1"/>
    <col min="8210" max="8448" width="11.42578125" style="7"/>
    <col min="8449" max="8449" width="5.7109375" style="7" customWidth="1"/>
    <col min="8450" max="8452" width="7" style="7" customWidth="1"/>
    <col min="8453" max="8453" width="7.7109375" style="7" customWidth="1"/>
    <col min="8454" max="8454" width="7.5703125" style="7" customWidth="1"/>
    <col min="8455" max="8455" width="6.85546875" style="7" customWidth="1"/>
    <col min="8456" max="8456" width="6.7109375" style="7" customWidth="1"/>
    <col min="8457" max="8457" width="8.140625" style="7" customWidth="1"/>
    <col min="8458" max="8458" width="6.5703125" style="7" customWidth="1"/>
    <col min="8459" max="8459" width="8" style="7" customWidth="1"/>
    <col min="8460" max="8460" width="6.42578125" style="7" customWidth="1"/>
    <col min="8461" max="8461" width="12.42578125" style="7" customWidth="1"/>
    <col min="8462" max="8462" width="9.7109375" style="7" customWidth="1"/>
    <col min="8463" max="8463" width="6.140625" style="7" customWidth="1"/>
    <col min="8464" max="8464" width="8.5703125" style="7" customWidth="1"/>
    <col min="8465" max="8465" width="11.85546875" style="7" customWidth="1"/>
    <col min="8466" max="8704" width="11.42578125" style="7"/>
    <col min="8705" max="8705" width="5.7109375" style="7" customWidth="1"/>
    <col min="8706" max="8708" width="7" style="7" customWidth="1"/>
    <col min="8709" max="8709" width="7.7109375" style="7" customWidth="1"/>
    <col min="8710" max="8710" width="7.5703125" style="7" customWidth="1"/>
    <col min="8711" max="8711" width="6.85546875" style="7" customWidth="1"/>
    <col min="8712" max="8712" width="6.7109375" style="7" customWidth="1"/>
    <col min="8713" max="8713" width="8.140625" style="7" customWidth="1"/>
    <col min="8714" max="8714" width="6.5703125" style="7" customWidth="1"/>
    <col min="8715" max="8715" width="8" style="7" customWidth="1"/>
    <col min="8716" max="8716" width="6.42578125" style="7" customWidth="1"/>
    <col min="8717" max="8717" width="12.42578125" style="7" customWidth="1"/>
    <col min="8718" max="8718" width="9.7109375" style="7" customWidth="1"/>
    <col min="8719" max="8719" width="6.140625" style="7" customWidth="1"/>
    <col min="8720" max="8720" width="8.5703125" style="7" customWidth="1"/>
    <col min="8721" max="8721" width="11.85546875" style="7" customWidth="1"/>
    <col min="8722" max="8960" width="11.42578125" style="7"/>
    <col min="8961" max="8961" width="5.7109375" style="7" customWidth="1"/>
    <col min="8962" max="8964" width="7" style="7" customWidth="1"/>
    <col min="8965" max="8965" width="7.7109375" style="7" customWidth="1"/>
    <col min="8966" max="8966" width="7.5703125" style="7" customWidth="1"/>
    <col min="8967" max="8967" width="6.85546875" style="7" customWidth="1"/>
    <col min="8968" max="8968" width="6.7109375" style="7" customWidth="1"/>
    <col min="8969" max="8969" width="8.140625" style="7" customWidth="1"/>
    <col min="8970" max="8970" width="6.5703125" style="7" customWidth="1"/>
    <col min="8971" max="8971" width="8" style="7" customWidth="1"/>
    <col min="8972" max="8972" width="6.42578125" style="7" customWidth="1"/>
    <col min="8973" max="8973" width="12.42578125" style="7" customWidth="1"/>
    <col min="8974" max="8974" width="9.7109375" style="7" customWidth="1"/>
    <col min="8975" max="8975" width="6.140625" style="7" customWidth="1"/>
    <col min="8976" max="8976" width="8.5703125" style="7" customWidth="1"/>
    <col min="8977" max="8977" width="11.85546875" style="7" customWidth="1"/>
    <col min="8978" max="9216" width="11.42578125" style="7"/>
    <col min="9217" max="9217" width="5.7109375" style="7" customWidth="1"/>
    <col min="9218" max="9220" width="7" style="7" customWidth="1"/>
    <col min="9221" max="9221" width="7.7109375" style="7" customWidth="1"/>
    <col min="9222" max="9222" width="7.5703125" style="7" customWidth="1"/>
    <col min="9223" max="9223" width="6.85546875" style="7" customWidth="1"/>
    <col min="9224" max="9224" width="6.7109375" style="7" customWidth="1"/>
    <col min="9225" max="9225" width="8.140625" style="7" customWidth="1"/>
    <col min="9226" max="9226" width="6.5703125" style="7" customWidth="1"/>
    <col min="9227" max="9227" width="8" style="7" customWidth="1"/>
    <col min="9228" max="9228" width="6.42578125" style="7" customWidth="1"/>
    <col min="9229" max="9229" width="12.42578125" style="7" customWidth="1"/>
    <col min="9230" max="9230" width="9.7109375" style="7" customWidth="1"/>
    <col min="9231" max="9231" width="6.140625" style="7" customWidth="1"/>
    <col min="9232" max="9232" width="8.5703125" style="7" customWidth="1"/>
    <col min="9233" max="9233" width="11.85546875" style="7" customWidth="1"/>
    <col min="9234" max="9472" width="11.42578125" style="7"/>
    <col min="9473" max="9473" width="5.7109375" style="7" customWidth="1"/>
    <col min="9474" max="9476" width="7" style="7" customWidth="1"/>
    <col min="9477" max="9477" width="7.7109375" style="7" customWidth="1"/>
    <col min="9478" max="9478" width="7.5703125" style="7" customWidth="1"/>
    <col min="9479" max="9479" width="6.85546875" style="7" customWidth="1"/>
    <col min="9480" max="9480" width="6.7109375" style="7" customWidth="1"/>
    <col min="9481" max="9481" width="8.140625" style="7" customWidth="1"/>
    <col min="9482" max="9482" width="6.5703125" style="7" customWidth="1"/>
    <col min="9483" max="9483" width="8" style="7" customWidth="1"/>
    <col min="9484" max="9484" width="6.42578125" style="7" customWidth="1"/>
    <col min="9485" max="9485" width="12.42578125" style="7" customWidth="1"/>
    <col min="9486" max="9486" width="9.7109375" style="7" customWidth="1"/>
    <col min="9487" max="9487" width="6.140625" style="7" customWidth="1"/>
    <col min="9488" max="9488" width="8.5703125" style="7" customWidth="1"/>
    <col min="9489" max="9489" width="11.85546875" style="7" customWidth="1"/>
    <col min="9490" max="9728" width="11.42578125" style="7"/>
    <col min="9729" max="9729" width="5.7109375" style="7" customWidth="1"/>
    <col min="9730" max="9732" width="7" style="7" customWidth="1"/>
    <col min="9733" max="9733" width="7.7109375" style="7" customWidth="1"/>
    <col min="9734" max="9734" width="7.5703125" style="7" customWidth="1"/>
    <col min="9735" max="9735" width="6.85546875" style="7" customWidth="1"/>
    <col min="9736" max="9736" width="6.7109375" style="7" customWidth="1"/>
    <col min="9737" max="9737" width="8.140625" style="7" customWidth="1"/>
    <col min="9738" max="9738" width="6.5703125" style="7" customWidth="1"/>
    <col min="9739" max="9739" width="8" style="7" customWidth="1"/>
    <col min="9740" max="9740" width="6.42578125" style="7" customWidth="1"/>
    <col min="9741" max="9741" width="12.42578125" style="7" customWidth="1"/>
    <col min="9742" max="9742" width="9.7109375" style="7" customWidth="1"/>
    <col min="9743" max="9743" width="6.140625" style="7" customWidth="1"/>
    <col min="9744" max="9744" width="8.5703125" style="7" customWidth="1"/>
    <col min="9745" max="9745" width="11.85546875" style="7" customWidth="1"/>
    <col min="9746" max="9984" width="11.42578125" style="7"/>
    <col min="9985" max="9985" width="5.7109375" style="7" customWidth="1"/>
    <col min="9986" max="9988" width="7" style="7" customWidth="1"/>
    <col min="9989" max="9989" width="7.7109375" style="7" customWidth="1"/>
    <col min="9990" max="9990" width="7.5703125" style="7" customWidth="1"/>
    <col min="9991" max="9991" width="6.85546875" style="7" customWidth="1"/>
    <col min="9992" max="9992" width="6.7109375" style="7" customWidth="1"/>
    <col min="9993" max="9993" width="8.140625" style="7" customWidth="1"/>
    <col min="9994" max="9994" width="6.5703125" style="7" customWidth="1"/>
    <col min="9995" max="9995" width="8" style="7" customWidth="1"/>
    <col min="9996" max="9996" width="6.42578125" style="7" customWidth="1"/>
    <col min="9997" max="9997" width="12.42578125" style="7" customWidth="1"/>
    <col min="9998" max="9998" width="9.7109375" style="7" customWidth="1"/>
    <col min="9999" max="9999" width="6.140625" style="7" customWidth="1"/>
    <col min="10000" max="10000" width="8.5703125" style="7" customWidth="1"/>
    <col min="10001" max="10001" width="11.85546875" style="7" customWidth="1"/>
    <col min="10002" max="10240" width="11.42578125" style="7"/>
    <col min="10241" max="10241" width="5.7109375" style="7" customWidth="1"/>
    <col min="10242" max="10244" width="7" style="7" customWidth="1"/>
    <col min="10245" max="10245" width="7.7109375" style="7" customWidth="1"/>
    <col min="10246" max="10246" width="7.5703125" style="7" customWidth="1"/>
    <col min="10247" max="10247" width="6.85546875" style="7" customWidth="1"/>
    <col min="10248" max="10248" width="6.7109375" style="7" customWidth="1"/>
    <col min="10249" max="10249" width="8.140625" style="7" customWidth="1"/>
    <col min="10250" max="10250" width="6.5703125" style="7" customWidth="1"/>
    <col min="10251" max="10251" width="8" style="7" customWidth="1"/>
    <col min="10252" max="10252" width="6.42578125" style="7" customWidth="1"/>
    <col min="10253" max="10253" width="12.42578125" style="7" customWidth="1"/>
    <col min="10254" max="10254" width="9.7109375" style="7" customWidth="1"/>
    <col min="10255" max="10255" width="6.140625" style="7" customWidth="1"/>
    <col min="10256" max="10256" width="8.5703125" style="7" customWidth="1"/>
    <col min="10257" max="10257" width="11.85546875" style="7" customWidth="1"/>
    <col min="10258" max="10496" width="11.42578125" style="7"/>
    <col min="10497" max="10497" width="5.7109375" style="7" customWidth="1"/>
    <col min="10498" max="10500" width="7" style="7" customWidth="1"/>
    <col min="10501" max="10501" width="7.7109375" style="7" customWidth="1"/>
    <col min="10502" max="10502" width="7.5703125" style="7" customWidth="1"/>
    <col min="10503" max="10503" width="6.85546875" style="7" customWidth="1"/>
    <col min="10504" max="10504" width="6.7109375" style="7" customWidth="1"/>
    <col min="10505" max="10505" width="8.140625" style="7" customWidth="1"/>
    <col min="10506" max="10506" width="6.5703125" style="7" customWidth="1"/>
    <col min="10507" max="10507" width="8" style="7" customWidth="1"/>
    <col min="10508" max="10508" width="6.42578125" style="7" customWidth="1"/>
    <col min="10509" max="10509" width="12.42578125" style="7" customWidth="1"/>
    <col min="10510" max="10510" width="9.7109375" style="7" customWidth="1"/>
    <col min="10511" max="10511" width="6.140625" style="7" customWidth="1"/>
    <col min="10512" max="10512" width="8.5703125" style="7" customWidth="1"/>
    <col min="10513" max="10513" width="11.85546875" style="7" customWidth="1"/>
    <col min="10514" max="10752" width="11.42578125" style="7"/>
    <col min="10753" max="10753" width="5.7109375" style="7" customWidth="1"/>
    <col min="10754" max="10756" width="7" style="7" customWidth="1"/>
    <col min="10757" max="10757" width="7.7109375" style="7" customWidth="1"/>
    <col min="10758" max="10758" width="7.5703125" style="7" customWidth="1"/>
    <col min="10759" max="10759" width="6.85546875" style="7" customWidth="1"/>
    <col min="10760" max="10760" width="6.7109375" style="7" customWidth="1"/>
    <col min="10761" max="10761" width="8.140625" style="7" customWidth="1"/>
    <col min="10762" max="10762" width="6.5703125" style="7" customWidth="1"/>
    <col min="10763" max="10763" width="8" style="7" customWidth="1"/>
    <col min="10764" max="10764" width="6.42578125" style="7" customWidth="1"/>
    <col min="10765" max="10765" width="12.42578125" style="7" customWidth="1"/>
    <col min="10766" max="10766" width="9.7109375" style="7" customWidth="1"/>
    <col min="10767" max="10767" width="6.140625" style="7" customWidth="1"/>
    <col min="10768" max="10768" width="8.5703125" style="7" customWidth="1"/>
    <col min="10769" max="10769" width="11.85546875" style="7" customWidth="1"/>
    <col min="10770" max="11008" width="11.42578125" style="7"/>
    <col min="11009" max="11009" width="5.7109375" style="7" customWidth="1"/>
    <col min="11010" max="11012" width="7" style="7" customWidth="1"/>
    <col min="11013" max="11013" width="7.7109375" style="7" customWidth="1"/>
    <col min="11014" max="11014" width="7.5703125" style="7" customWidth="1"/>
    <col min="11015" max="11015" width="6.85546875" style="7" customWidth="1"/>
    <col min="11016" max="11016" width="6.7109375" style="7" customWidth="1"/>
    <col min="11017" max="11017" width="8.140625" style="7" customWidth="1"/>
    <col min="11018" max="11018" width="6.5703125" style="7" customWidth="1"/>
    <col min="11019" max="11019" width="8" style="7" customWidth="1"/>
    <col min="11020" max="11020" width="6.42578125" style="7" customWidth="1"/>
    <col min="11021" max="11021" width="12.42578125" style="7" customWidth="1"/>
    <col min="11022" max="11022" width="9.7109375" style="7" customWidth="1"/>
    <col min="11023" max="11023" width="6.140625" style="7" customWidth="1"/>
    <col min="11024" max="11024" width="8.5703125" style="7" customWidth="1"/>
    <col min="11025" max="11025" width="11.85546875" style="7" customWidth="1"/>
    <col min="11026" max="11264" width="11.42578125" style="7"/>
    <col min="11265" max="11265" width="5.7109375" style="7" customWidth="1"/>
    <col min="11266" max="11268" width="7" style="7" customWidth="1"/>
    <col min="11269" max="11269" width="7.7109375" style="7" customWidth="1"/>
    <col min="11270" max="11270" width="7.5703125" style="7" customWidth="1"/>
    <col min="11271" max="11271" width="6.85546875" style="7" customWidth="1"/>
    <col min="11272" max="11272" width="6.7109375" style="7" customWidth="1"/>
    <col min="11273" max="11273" width="8.140625" style="7" customWidth="1"/>
    <col min="11274" max="11274" width="6.5703125" style="7" customWidth="1"/>
    <col min="11275" max="11275" width="8" style="7" customWidth="1"/>
    <col min="11276" max="11276" width="6.42578125" style="7" customWidth="1"/>
    <col min="11277" max="11277" width="12.42578125" style="7" customWidth="1"/>
    <col min="11278" max="11278" width="9.7109375" style="7" customWidth="1"/>
    <col min="11279" max="11279" width="6.140625" style="7" customWidth="1"/>
    <col min="11280" max="11280" width="8.5703125" style="7" customWidth="1"/>
    <col min="11281" max="11281" width="11.85546875" style="7" customWidth="1"/>
    <col min="11282" max="11520" width="11.42578125" style="7"/>
    <col min="11521" max="11521" width="5.7109375" style="7" customWidth="1"/>
    <col min="11522" max="11524" width="7" style="7" customWidth="1"/>
    <col min="11525" max="11525" width="7.7109375" style="7" customWidth="1"/>
    <col min="11526" max="11526" width="7.5703125" style="7" customWidth="1"/>
    <col min="11527" max="11527" width="6.85546875" style="7" customWidth="1"/>
    <col min="11528" max="11528" width="6.7109375" style="7" customWidth="1"/>
    <col min="11529" max="11529" width="8.140625" style="7" customWidth="1"/>
    <col min="11530" max="11530" width="6.5703125" style="7" customWidth="1"/>
    <col min="11531" max="11531" width="8" style="7" customWidth="1"/>
    <col min="11532" max="11532" width="6.42578125" style="7" customWidth="1"/>
    <col min="11533" max="11533" width="12.42578125" style="7" customWidth="1"/>
    <col min="11534" max="11534" width="9.7109375" style="7" customWidth="1"/>
    <col min="11535" max="11535" width="6.140625" style="7" customWidth="1"/>
    <col min="11536" max="11536" width="8.5703125" style="7" customWidth="1"/>
    <col min="11537" max="11537" width="11.85546875" style="7" customWidth="1"/>
    <col min="11538" max="11776" width="11.42578125" style="7"/>
    <col min="11777" max="11777" width="5.7109375" style="7" customWidth="1"/>
    <col min="11778" max="11780" width="7" style="7" customWidth="1"/>
    <col min="11781" max="11781" width="7.7109375" style="7" customWidth="1"/>
    <col min="11782" max="11782" width="7.5703125" style="7" customWidth="1"/>
    <col min="11783" max="11783" width="6.85546875" style="7" customWidth="1"/>
    <col min="11784" max="11784" width="6.7109375" style="7" customWidth="1"/>
    <col min="11785" max="11785" width="8.140625" style="7" customWidth="1"/>
    <col min="11786" max="11786" width="6.5703125" style="7" customWidth="1"/>
    <col min="11787" max="11787" width="8" style="7" customWidth="1"/>
    <col min="11788" max="11788" width="6.42578125" style="7" customWidth="1"/>
    <col min="11789" max="11789" width="12.42578125" style="7" customWidth="1"/>
    <col min="11790" max="11790" width="9.7109375" style="7" customWidth="1"/>
    <col min="11791" max="11791" width="6.140625" style="7" customWidth="1"/>
    <col min="11792" max="11792" width="8.5703125" style="7" customWidth="1"/>
    <col min="11793" max="11793" width="11.85546875" style="7" customWidth="1"/>
    <col min="11794" max="12032" width="11.42578125" style="7"/>
    <col min="12033" max="12033" width="5.7109375" style="7" customWidth="1"/>
    <col min="12034" max="12036" width="7" style="7" customWidth="1"/>
    <col min="12037" max="12037" width="7.7109375" style="7" customWidth="1"/>
    <col min="12038" max="12038" width="7.5703125" style="7" customWidth="1"/>
    <col min="12039" max="12039" width="6.85546875" style="7" customWidth="1"/>
    <col min="12040" max="12040" width="6.7109375" style="7" customWidth="1"/>
    <col min="12041" max="12041" width="8.140625" style="7" customWidth="1"/>
    <col min="12042" max="12042" width="6.5703125" style="7" customWidth="1"/>
    <col min="12043" max="12043" width="8" style="7" customWidth="1"/>
    <col min="12044" max="12044" width="6.42578125" style="7" customWidth="1"/>
    <col min="12045" max="12045" width="12.42578125" style="7" customWidth="1"/>
    <col min="12046" max="12046" width="9.7109375" style="7" customWidth="1"/>
    <col min="12047" max="12047" width="6.140625" style="7" customWidth="1"/>
    <col min="12048" max="12048" width="8.5703125" style="7" customWidth="1"/>
    <col min="12049" max="12049" width="11.85546875" style="7" customWidth="1"/>
    <col min="12050" max="12288" width="11.42578125" style="7"/>
    <col min="12289" max="12289" width="5.7109375" style="7" customWidth="1"/>
    <col min="12290" max="12292" width="7" style="7" customWidth="1"/>
    <col min="12293" max="12293" width="7.7109375" style="7" customWidth="1"/>
    <col min="12294" max="12294" width="7.5703125" style="7" customWidth="1"/>
    <col min="12295" max="12295" width="6.85546875" style="7" customWidth="1"/>
    <col min="12296" max="12296" width="6.7109375" style="7" customWidth="1"/>
    <col min="12297" max="12297" width="8.140625" style="7" customWidth="1"/>
    <col min="12298" max="12298" width="6.5703125" style="7" customWidth="1"/>
    <col min="12299" max="12299" width="8" style="7" customWidth="1"/>
    <col min="12300" max="12300" width="6.42578125" style="7" customWidth="1"/>
    <col min="12301" max="12301" width="12.42578125" style="7" customWidth="1"/>
    <col min="12302" max="12302" width="9.7109375" style="7" customWidth="1"/>
    <col min="12303" max="12303" width="6.140625" style="7" customWidth="1"/>
    <col min="12304" max="12304" width="8.5703125" style="7" customWidth="1"/>
    <col min="12305" max="12305" width="11.85546875" style="7" customWidth="1"/>
    <col min="12306" max="12544" width="11.42578125" style="7"/>
    <col min="12545" max="12545" width="5.7109375" style="7" customWidth="1"/>
    <col min="12546" max="12548" width="7" style="7" customWidth="1"/>
    <col min="12549" max="12549" width="7.7109375" style="7" customWidth="1"/>
    <col min="12550" max="12550" width="7.5703125" style="7" customWidth="1"/>
    <col min="12551" max="12551" width="6.85546875" style="7" customWidth="1"/>
    <col min="12552" max="12552" width="6.7109375" style="7" customWidth="1"/>
    <col min="12553" max="12553" width="8.140625" style="7" customWidth="1"/>
    <col min="12554" max="12554" width="6.5703125" style="7" customWidth="1"/>
    <col min="12555" max="12555" width="8" style="7" customWidth="1"/>
    <col min="12556" max="12556" width="6.42578125" style="7" customWidth="1"/>
    <col min="12557" max="12557" width="12.42578125" style="7" customWidth="1"/>
    <col min="12558" max="12558" width="9.7109375" style="7" customWidth="1"/>
    <col min="12559" max="12559" width="6.140625" style="7" customWidth="1"/>
    <col min="12560" max="12560" width="8.5703125" style="7" customWidth="1"/>
    <col min="12561" max="12561" width="11.85546875" style="7" customWidth="1"/>
    <col min="12562" max="12800" width="11.42578125" style="7"/>
    <col min="12801" max="12801" width="5.7109375" style="7" customWidth="1"/>
    <col min="12802" max="12804" width="7" style="7" customWidth="1"/>
    <col min="12805" max="12805" width="7.7109375" style="7" customWidth="1"/>
    <col min="12806" max="12806" width="7.5703125" style="7" customWidth="1"/>
    <col min="12807" max="12807" width="6.85546875" style="7" customWidth="1"/>
    <col min="12808" max="12808" width="6.7109375" style="7" customWidth="1"/>
    <col min="12809" max="12809" width="8.140625" style="7" customWidth="1"/>
    <col min="12810" max="12810" width="6.5703125" style="7" customWidth="1"/>
    <col min="12811" max="12811" width="8" style="7" customWidth="1"/>
    <col min="12812" max="12812" width="6.42578125" style="7" customWidth="1"/>
    <col min="12813" max="12813" width="12.42578125" style="7" customWidth="1"/>
    <col min="12814" max="12814" width="9.7109375" style="7" customWidth="1"/>
    <col min="12815" max="12815" width="6.140625" style="7" customWidth="1"/>
    <col min="12816" max="12816" width="8.5703125" style="7" customWidth="1"/>
    <col min="12817" max="12817" width="11.85546875" style="7" customWidth="1"/>
    <col min="12818" max="13056" width="11.42578125" style="7"/>
    <col min="13057" max="13057" width="5.7109375" style="7" customWidth="1"/>
    <col min="13058" max="13060" width="7" style="7" customWidth="1"/>
    <col min="13061" max="13061" width="7.7109375" style="7" customWidth="1"/>
    <col min="13062" max="13062" width="7.5703125" style="7" customWidth="1"/>
    <col min="13063" max="13063" width="6.85546875" style="7" customWidth="1"/>
    <col min="13064" max="13064" width="6.7109375" style="7" customWidth="1"/>
    <col min="13065" max="13065" width="8.140625" style="7" customWidth="1"/>
    <col min="13066" max="13066" width="6.5703125" style="7" customWidth="1"/>
    <col min="13067" max="13067" width="8" style="7" customWidth="1"/>
    <col min="13068" max="13068" width="6.42578125" style="7" customWidth="1"/>
    <col min="13069" max="13069" width="12.42578125" style="7" customWidth="1"/>
    <col min="13070" max="13070" width="9.7109375" style="7" customWidth="1"/>
    <col min="13071" max="13071" width="6.140625" style="7" customWidth="1"/>
    <col min="13072" max="13072" width="8.5703125" style="7" customWidth="1"/>
    <col min="13073" max="13073" width="11.85546875" style="7" customWidth="1"/>
    <col min="13074" max="13312" width="11.42578125" style="7"/>
    <col min="13313" max="13313" width="5.7109375" style="7" customWidth="1"/>
    <col min="13314" max="13316" width="7" style="7" customWidth="1"/>
    <col min="13317" max="13317" width="7.7109375" style="7" customWidth="1"/>
    <col min="13318" max="13318" width="7.5703125" style="7" customWidth="1"/>
    <col min="13319" max="13319" width="6.85546875" style="7" customWidth="1"/>
    <col min="13320" max="13320" width="6.7109375" style="7" customWidth="1"/>
    <col min="13321" max="13321" width="8.140625" style="7" customWidth="1"/>
    <col min="13322" max="13322" width="6.5703125" style="7" customWidth="1"/>
    <col min="13323" max="13323" width="8" style="7" customWidth="1"/>
    <col min="13324" max="13324" width="6.42578125" style="7" customWidth="1"/>
    <col min="13325" max="13325" width="12.42578125" style="7" customWidth="1"/>
    <col min="13326" max="13326" width="9.7109375" style="7" customWidth="1"/>
    <col min="13327" max="13327" width="6.140625" style="7" customWidth="1"/>
    <col min="13328" max="13328" width="8.5703125" style="7" customWidth="1"/>
    <col min="13329" max="13329" width="11.85546875" style="7" customWidth="1"/>
    <col min="13330" max="13568" width="11.42578125" style="7"/>
    <col min="13569" max="13569" width="5.7109375" style="7" customWidth="1"/>
    <col min="13570" max="13572" width="7" style="7" customWidth="1"/>
    <col min="13573" max="13573" width="7.7109375" style="7" customWidth="1"/>
    <col min="13574" max="13574" width="7.5703125" style="7" customWidth="1"/>
    <col min="13575" max="13575" width="6.85546875" style="7" customWidth="1"/>
    <col min="13576" max="13576" width="6.7109375" style="7" customWidth="1"/>
    <col min="13577" max="13577" width="8.140625" style="7" customWidth="1"/>
    <col min="13578" max="13578" width="6.5703125" style="7" customWidth="1"/>
    <col min="13579" max="13579" width="8" style="7" customWidth="1"/>
    <col min="13580" max="13580" width="6.42578125" style="7" customWidth="1"/>
    <col min="13581" max="13581" width="12.42578125" style="7" customWidth="1"/>
    <col min="13582" max="13582" width="9.7109375" style="7" customWidth="1"/>
    <col min="13583" max="13583" width="6.140625" style="7" customWidth="1"/>
    <col min="13584" max="13584" width="8.5703125" style="7" customWidth="1"/>
    <col min="13585" max="13585" width="11.85546875" style="7" customWidth="1"/>
    <col min="13586" max="13824" width="11.42578125" style="7"/>
    <col min="13825" max="13825" width="5.7109375" style="7" customWidth="1"/>
    <col min="13826" max="13828" width="7" style="7" customWidth="1"/>
    <col min="13829" max="13829" width="7.7109375" style="7" customWidth="1"/>
    <col min="13830" max="13830" width="7.5703125" style="7" customWidth="1"/>
    <col min="13831" max="13831" width="6.85546875" style="7" customWidth="1"/>
    <col min="13832" max="13832" width="6.7109375" style="7" customWidth="1"/>
    <col min="13833" max="13833" width="8.140625" style="7" customWidth="1"/>
    <col min="13834" max="13834" width="6.5703125" style="7" customWidth="1"/>
    <col min="13835" max="13835" width="8" style="7" customWidth="1"/>
    <col min="13836" max="13836" width="6.42578125" style="7" customWidth="1"/>
    <col min="13837" max="13837" width="12.42578125" style="7" customWidth="1"/>
    <col min="13838" max="13838" width="9.7109375" style="7" customWidth="1"/>
    <col min="13839" max="13839" width="6.140625" style="7" customWidth="1"/>
    <col min="13840" max="13840" width="8.5703125" style="7" customWidth="1"/>
    <col min="13841" max="13841" width="11.85546875" style="7" customWidth="1"/>
    <col min="13842" max="14080" width="11.42578125" style="7"/>
    <col min="14081" max="14081" width="5.7109375" style="7" customWidth="1"/>
    <col min="14082" max="14084" width="7" style="7" customWidth="1"/>
    <col min="14085" max="14085" width="7.7109375" style="7" customWidth="1"/>
    <col min="14086" max="14086" width="7.5703125" style="7" customWidth="1"/>
    <col min="14087" max="14087" width="6.85546875" style="7" customWidth="1"/>
    <col min="14088" max="14088" width="6.7109375" style="7" customWidth="1"/>
    <col min="14089" max="14089" width="8.140625" style="7" customWidth="1"/>
    <col min="14090" max="14090" width="6.5703125" style="7" customWidth="1"/>
    <col min="14091" max="14091" width="8" style="7" customWidth="1"/>
    <col min="14092" max="14092" width="6.42578125" style="7" customWidth="1"/>
    <col min="14093" max="14093" width="12.42578125" style="7" customWidth="1"/>
    <col min="14094" max="14094" width="9.7109375" style="7" customWidth="1"/>
    <col min="14095" max="14095" width="6.140625" style="7" customWidth="1"/>
    <col min="14096" max="14096" width="8.5703125" style="7" customWidth="1"/>
    <col min="14097" max="14097" width="11.85546875" style="7" customWidth="1"/>
    <col min="14098" max="14336" width="11.42578125" style="7"/>
    <col min="14337" max="14337" width="5.7109375" style="7" customWidth="1"/>
    <col min="14338" max="14340" width="7" style="7" customWidth="1"/>
    <col min="14341" max="14341" width="7.7109375" style="7" customWidth="1"/>
    <col min="14342" max="14342" width="7.5703125" style="7" customWidth="1"/>
    <col min="14343" max="14343" width="6.85546875" style="7" customWidth="1"/>
    <col min="14344" max="14344" width="6.7109375" style="7" customWidth="1"/>
    <col min="14345" max="14345" width="8.140625" style="7" customWidth="1"/>
    <col min="14346" max="14346" width="6.5703125" style="7" customWidth="1"/>
    <col min="14347" max="14347" width="8" style="7" customWidth="1"/>
    <col min="14348" max="14348" width="6.42578125" style="7" customWidth="1"/>
    <col min="14349" max="14349" width="12.42578125" style="7" customWidth="1"/>
    <col min="14350" max="14350" width="9.7109375" style="7" customWidth="1"/>
    <col min="14351" max="14351" width="6.140625" style="7" customWidth="1"/>
    <col min="14352" max="14352" width="8.5703125" style="7" customWidth="1"/>
    <col min="14353" max="14353" width="11.85546875" style="7" customWidth="1"/>
    <col min="14354" max="14592" width="11.42578125" style="7"/>
    <col min="14593" max="14593" width="5.7109375" style="7" customWidth="1"/>
    <col min="14594" max="14596" width="7" style="7" customWidth="1"/>
    <col min="14597" max="14597" width="7.7109375" style="7" customWidth="1"/>
    <col min="14598" max="14598" width="7.5703125" style="7" customWidth="1"/>
    <col min="14599" max="14599" width="6.85546875" style="7" customWidth="1"/>
    <col min="14600" max="14600" width="6.7109375" style="7" customWidth="1"/>
    <col min="14601" max="14601" width="8.140625" style="7" customWidth="1"/>
    <col min="14602" max="14602" width="6.5703125" style="7" customWidth="1"/>
    <col min="14603" max="14603" width="8" style="7" customWidth="1"/>
    <col min="14604" max="14604" width="6.42578125" style="7" customWidth="1"/>
    <col min="14605" max="14605" width="12.42578125" style="7" customWidth="1"/>
    <col min="14606" max="14606" width="9.7109375" style="7" customWidth="1"/>
    <col min="14607" max="14607" width="6.140625" style="7" customWidth="1"/>
    <col min="14608" max="14608" width="8.5703125" style="7" customWidth="1"/>
    <col min="14609" max="14609" width="11.85546875" style="7" customWidth="1"/>
    <col min="14610" max="14848" width="11.42578125" style="7"/>
    <col min="14849" max="14849" width="5.7109375" style="7" customWidth="1"/>
    <col min="14850" max="14852" width="7" style="7" customWidth="1"/>
    <col min="14853" max="14853" width="7.7109375" style="7" customWidth="1"/>
    <col min="14854" max="14854" width="7.5703125" style="7" customWidth="1"/>
    <col min="14855" max="14855" width="6.85546875" style="7" customWidth="1"/>
    <col min="14856" max="14856" width="6.7109375" style="7" customWidth="1"/>
    <col min="14857" max="14857" width="8.140625" style="7" customWidth="1"/>
    <col min="14858" max="14858" width="6.5703125" style="7" customWidth="1"/>
    <col min="14859" max="14859" width="8" style="7" customWidth="1"/>
    <col min="14860" max="14860" width="6.42578125" style="7" customWidth="1"/>
    <col min="14861" max="14861" width="12.42578125" style="7" customWidth="1"/>
    <col min="14862" max="14862" width="9.7109375" style="7" customWidth="1"/>
    <col min="14863" max="14863" width="6.140625" style="7" customWidth="1"/>
    <col min="14864" max="14864" width="8.5703125" style="7" customWidth="1"/>
    <col min="14865" max="14865" width="11.85546875" style="7" customWidth="1"/>
    <col min="14866" max="15104" width="11.42578125" style="7"/>
    <col min="15105" max="15105" width="5.7109375" style="7" customWidth="1"/>
    <col min="15106" max="15108" width="7" style="7" customWidth="1"/>
    <col min="15109" max="15109" width="7.7109375" style="7" customWidth="1"/>
    <col min="15110" max="15110" width="7.5703125" style="7" customWidth="1"/>
    <col min="15111" max="15111" width="6.85546875" style="7" customWidth="1"/>
    <col min="15112" max="15112" width="6.7109375" style="7" customWidth="1"/>
    <col min="15113" max="15113" width="8.140625" style="7" customWidth="1"/>
    <col min="15114" max="15114" width="6.5703125" style="7" customWidth="1"/>
    <col min="15115" max="15115" width="8" style="7" customWidth="1"/>
    <col min="15116" max="15116" width="6.42578125" style="7" customWidth="1"/>
    <col min="15117" max="15117" width="12.42578125" style="7" customWidth="1"/>
    <col min="15118" max="15118" width="9.7109375" style="7" customWidth="1"/>
    <col min="15119" max="15119" width="6.140625" style="7" customWidth="1"/>
    <col min="15120" max="15120" width="8.5703125" style="7" customWidth="1"/>
    <col min="15121" max="15121" width="11.85546875" style="7" customWidth="1"/>
    <col min="15122" max="15360" width="11.42578125" style="7"/>
    <col min="15361" max="15361" width="5.7109375" style="7" customWidth="1"/>
    <col min="15362" max="15364" width="7" style="7" customWidth="1"/>
    <col min="15365" max="15365" width="7.7109375" style="7" customWidth="1"/>
    <col min="15366" max="15366" width="7.5703125" style="7" customWidth="1"/>
    <col min="15367" max="15367" width="6.85546875" style="7" customWidth="1"/>
    <col min="15368" max="15368" width="6.7109375" style="7" customWidth="1"/>
    <col min="15369" max="15369" width="8.140625" style="7" customWidth="1"/>
    <col min="15370" max="15370" width="6.5703125" style="7" customWidth="1"/>
    <col min="15371" max="15371" width="8" style="7" customWidth="1"/>
    <col min="15372" max="15372" width="6.42578125" style="7" customWidth="1"/>
    <col min="15373" max="15373" width="12.42578125" style="7" customWidth="1"/>
    <col min="15374" max="15374" width="9.7109375" style="7" customWidth="1"/>
    <col min="15375" max="15375" width="6.140625" style="7" customWidth="1"/>
    <col min="15376" max="15376" width="8.5703125" style="7" customWidth="1"/>
    <col min="15377" max="15377" width="11.85546875" style="7" customWidth="1"/>
    <col min="15378" max="15616" width="11.42578125" style="7"/>
    <col min="15617" max="15617" width="5.7109375" style="7" customWidth="1"/>
    <col min="15618" max="15620" width="7" style="7" customWidth="1"/>
    <col min="15621" max="15621" width="7.7109375" style="7" customWidth="1"/>
    <col min="15622" max="15622" width="7.5703125" style="7" customWidth="1"/>
    <col min="15623" max="15623" width="6.85546875" style="7" customWidth="1"/>
    <col min="15624" max="15624" width="6.7109375" style="7" customWidth="1"/>
    <col min="15625" max="15625" width="8.140625" style="7" customWidth="1"/>
    <col min="15626" max="15626" width="6.5703125" style="7" customWidth="1"/>
    <col min="15627" max="15627" width="8" style="7" customWidth="1"/>
    <col min="15628" max="15628" width="6.42578125" style="7" customWidth="1"/>
    <col min="15629" max="15629" width="12.42578125" style="7" customWidth="1"/>
    <col min="15630" max="15630" width="9.7109375" style="7" customWidth="1"/>
    <col min="15631" max="15631" width="6.140625" style="7" customWidth="1"/>
    <col min="15632" max="15632" width="8.5703125" style="7" customWidth="1"/>
    <col min="15633" max="15633" width="11.85546875" style="7" customWidth="1"/>
    <col min="15634" max="15872" width="11.42578125" style="7"/>
    <col min="15873" max="15873" width="5.7109375" style="7" customWidth="1"/>
    <col min="15874" max="15876" width="7" style="7" customWidth="1"/>
    <col min="15877" max="15877" width="7.7109375" style="7" customWidth="1"/>
    <col min="15878" max="15878" width="7.5703125" style="7" customWidth="1"/>
    <col min="15879" max="15879" width="6.85546875" style="7" customWidth="1"/>
    <col min="15880" max="15880" width="6.7109375" style="7" customWidth="1"/>
    <col min="15881" max="15881" width="8.140625" style="7" customWidth="1"/>
    <col min="15882" max="15882" width="6.5703125" style="7" customWidth="1"/>
    <col min="15883" max="15883" width="8" style="7" customWidth="1"/>
    <col min="15884" max="15884" width="6.42578125" style="7" customWidth="1"/>
    <col min="15885" max="15885" width="12.42578125" style="7" customWidth="1"/>
    <col min="15886" max="15886" width="9.7109375" style="7" customWidth="1"/>
    <col min="15887" max="15887" width="6.140625" style="7" customWidth="1"/>
    <col min="15888" max="15888" width="8.5703125" style="7" customWidth="1"/>
    <col min="15889" max="15889" width="11.85546875" style="7" customWidth="1"/>
    <col min="15890" max="16128" width="11.42578125" style="7"/>
    <col min="16129" max="16129" width="5.7109375" style="7" customWidth="1"/>
    <col min="16130" max="16132" width="7" style="7" customWidth="1"/>
    <col min="16133" max="16133" width="7.7109375" style="7" customWidth="1"/>
    <col min="16134" max="16134" width="7.5703125" style="7" customWidth="1"/>
    <col min="16135" max="16135" width="6.85546875" style="7" customWidth="1"/>
    <col min="16136" max="16136" width="6.7109375" style="7" customWidth="1"/>
    <col min="16137" max="16137" width="8.140625" style="7" customWidth="1"/>
    <col min="16138" max="16138" width="6.5703125" style="7" customWidth="1"/>
    <col min="16139" max="16139" width="8" style="7" customWidth="1"/>
    <col min="16140" max="16140" width="6.42578125" style="7" customWidth="1"/>
    <col min="16141" max="16141" width="12.42578125" style="7" customWidth="1"/>
    <col min="16142" max="16142" width="9.7109375" style="7" customWidth="1"/>
    <col min="16143" max="16143" width="6.140625" style="7" customWidth="1"/>
    <col min="16144" max="16144" width="8.5703125" style="7" customWidth="1"/>
    <col min="16145" max="16145" width="11.85546875" style="7" customWidth="1"/>
    <col min="16146" max="16384" width="11.42578125" style="7"/>
  </cols>
  <sheetData>
    <row r="1" spans="1:17" ht="17.100000000000001" customHeight="1" x14ac:dyDescent="0.2">
      <c r="A1" s="19" t="s">
        <v>22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</row>
    <row r="2" spans="1:17" ht="9.9499999999999993" customHeight="1" x14ac:dyDescent="0.15">
      <c r="A2" s="15" t="s">
        <v>0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</row>
    <row r="3" spans="1:17" ht="2.25" customHeight="1" x14ac:dyDescent="0.15">
      <c r="A3" s="2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2"/>
    </row>
    <row r="4" spans="1:17" ht="12" customHeight="1" x14ac:dyDescent="0.15">
      <c r="A4" s="29" t="s">
        <v>1</v>
      </c>
      <c r="B4" s="32" t="s">
        <v>24</v>
      </c>
      <c r="C4" s="35" t="s">
        <v>3</v>
      </c>
      <c r="D4" s="35"/>
      <c r="E4" s="35"/>
      <c r="F4" s="35"/>
      <c r="G4" s="38" t="s">
        <v>4</v>
      </c>
      <c r="H4" s="39"/>
      <c r="I4" s="39"/>
      <c r="J4" s="39"/>
      <c r="K4" s="39"/>
      <c r="L4" s="39"/>
      <c r="M4" s="40"/>
    </row>
    <row r="5" spans="1:17" ht="17.25" customHeight="1" x14ac:dyDescent="0.15">
      <c r="A5" s="30"/>
      <c r="B5" s="33"/>
      <c r="C5" s="36" t="s">
        <v>2</v>
      </c>
      <c r="D5" s="36" t="s">
        <v>5</v>
      </c>
      <c r="E5" s="36" t="s">
        <v>9</v>
      </c>
      <c r="F5" s="36" t="s">
        <v>19</v>
      </c>
      <c r="G5" s="36" t="s">
        <v>2</v>
      </c>
      <c r="H5" s="36" t="s">
        <v>20</v>
      </c>
      <c r="I5" s="36" t="s">
        <v>15</v>
      </c>
      <c r="J5" s="41" t="s">
        <v>23</v>
      </c>
      <c r="K5" s="41"/>
      <c r="L5" s="41"/>
      <c r="M5" s="42" t="s">
        <v>8</v>
      </c>
    </row>
    <row r="6" spans="1:17" ht="35.1" customHeight="1" x14ac:dyDescent="0.15">
      <c r="A6" s="31"/>
      <c r="B6" s="34"/>
      <c r="C6" s="37"/>
      <c r="D6" s="37"/>
      <c r="E6" s="37"/>
      <c r="F6" s="37"/>
      <c r="G6" s="37"/>
      <c r="H6" s="37"/>
      <c r="I6" s="37"/>
      <c r="J6" s="13" t="s">
        <v>2</v>
      </c>
      <c r="K6" s="13" t="s">
        <v>16</v>
      </c>
      <c r="L6" s="13" t="s">
        <v>6</v>
      </c>
      <c r="M6" s="43"/>
    </row>
    <row r="7" spans="1:17" ht="1.5" customHeight="1" x14ac:dyDescent="0.15">
      <c r="A7" s="1"/>
      <c r="B7" s="20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</row>
    <row r="8" spans="1:17" ht="8.25" customHeight="1" x14ac:dyDescent="0.15">
      <c r="A8" s="16">
        <v>2000</v>
      </c>
      <c r="B8" s="22">
        <f t="shared" ref="B8:B14" si="0">SUM(C8,G8)-F8-K8</f>
        <v>192778.87780000002</v>
      </c>
      <c r="C8" s="23">
        <f t="shared" ref="C8:C17" si="1">SUM(D8:F8)</f>
        <v>139356.17000000001</v>
      </c>
      <c r="D8" s="24">
        <v>73801.611000000004</v>
      </c>
      <c r="E8" s="24">
        <v>62215.010999999999</v>
      </c>
      <c r="F8" s="24">
        <v>3339.5480000000002</v>
      </c>
      <c r="G8" s="23">
        <f t="shared" ref="G8:G17" si="2">SUM(H8:J8)</f>
        <v>56762.255799999999</v>
      </c>
      <c r="H8" s="24">
        <v>53761</v>
      </c>
      <c r="I8" s="24">
        <v>3001.2557999999999</v>
      </c>
      <c r="J8" s="23"/>
      <c r="K8" s="25"/>
      <c r="L8" s="25"/>
      <c r="M8" s="25"/>
    </row>
    <row r="9" spans="1:17" ht="8.25" customHeight="1" x14ac:dyDescent="0.15">
      <c r="A9" s="16">
        <v>2001</v>
      </c>
      <c r="B9" s="22">
        <f t="shared" si="0"/>
        <v>203084.85900000003</v>
      </c>
      <c r="C9" s="23">
        <f t="shared" si="1"/>
        <v>141276.44</v>
      </c>
      <c r="D9" s="24">
        <v>62485.178999999996</v>
      </c>
      <c r="E9" s="24">
        <v>72788.296000000002</v>
      </c>
      <c r="F9" s="24">
        <v>6002.9650000000001</v>
      </c>
      <c r="G9" s="23">
        <f t="shared" si="2"/>
        <v>67811.384000000005</v>
      </c>
      <c r="H9" s="24">
        <v>65645.100000000006</v>
      </c>
      <c r="I9" s="24">
        <v>2166.2839999999997</v>
      </c>
      <c r="J9" s="23"/>
      <c r="K9" s="24"/>
      <c r="L9" s="25"/>
      <c r="M9" s="25"/>
    </row>
    <row r="10" spans="1:17" ht="8.25" customHeight="1" x14ac:dyDescent="0.15">
      <c r="A10" s="16">
        <v>2002</v>
      </c>
      <c r="B10" s="22">
        <f t="shared" si="0"/>
        <v>210278.24890000001</v>
      </c>
      <c r="C10" s="23">
        <f t="shared" si="1"/>
        <v>146276.08600000001</v>
      </c>
      <c r="D10" s="24">
        <v>61733.5893</v>
      </c>
      <c r="E10" s="24">
        <v>72636.771000000008</v>
      </c>
      <c r="F10" s="24">
        <v>11905.725699999999</v>
      </c>
      <c r="G10" s="23">
        <f t="shared" si="2"/>
        <v>75907.888600000006</v>
      </c>
      <c r="H10" s="24">
        <v>73845</v>
      </c>
      <c r="I10" s="24">
        <v>2062.8885999999998</v>
      </c>
      <c r="J10" s="23"/>
      <c r="K10" s="24"/>
      <c r="L10" s="25"/>
      <c r="M10" s="25"/>
    </row>
    <row r="11" spans="1:17" ht="8.25" customHeight="1" x14ac:dyDescent="0.15">
      <c r="A11" s="16">
        <v>2003</v>
      </c>
      <c r="B11" s="22">
        <f t="shared" si="0"/>
        <v>262122.334692</v>
      </c>
      <c r="C11" s="23">
        <f t="shared" si="1"/>
        <v>176985.770892</v>
      </c>
      <c r="D11" s="24">
        <v>65191.423999999999</v>
      </c>
      <c r="E11" s="24">
        <v>91312.068891999996</v>
      </c>
      <c r="F11" s="24">
        <v>20482.277999999998</v>
      </c>
      <c r="G11" s="23">
        <f t="shared" si="2"/>
        <v>105618.84179999999</v>
      </c>
      <c r="H11" s="24">
        <v>104390.1568</v>
      </c>
      <c r="I11" s="24">
        <v>1228.6849999999997</v>
      </c>
      <c r="J11" s="23"/>
      <c r="K11" s="24"/>
      <c r="L11" s="25"/>
      <c r="M11" s="25"/>
    </row>
    <row r="12" spans="1:17" ht="8.25" customHeight="1" x14ac:dyDescent="0.15">
      <c r="A12" s="16">
        <v>2004</v>
      </c>
      <c r="B12" s="22">
        <f t="shared" si="0"/>
        <v>309707.01809257001</v>
      </c>
      <c r="C12" s="23">
        <f t="shared" si="1"/>
        <v>212280.223</v>
      </c>
      <c r="D12" s="24">
        <v>59619.554704999995</v>
      </c>
      <c r="E12" s="24">
        <v>116140.52799999999</v>
      </c>
      <c r="F12" s="24">
        <v>36520.140295000005</v>
      </c>
      <c r="G12" s="23">
        <f t="shared" si="2"/>
        <v>133946.93538757</v>
      </c>
      <c r="H12" s="24">
        <v>129742.09999999999</v>
      </c>
      <c r="I12" s="24">
        <v>4204.8353875699995</v>
      </c>
      <c r="J12" s="23"/>
      <c r="K12" s="24"/>
      <c r="L12" s="25"/>
      <c r="M12" s="25"/>
    </row>
    <row r="13" spans="1:17" ht="8.25" customHeight="1" x14ac:dyDescent="0.15">
      <c r="A13" s="16">
        <v>2005</v>
      </c>
      <c r="B13" s="22">
        <f>SUM(C13,G13)-F13-K13</f>
        <v>345468.57419463003</v>
      </c>
      <c r="C13" s="23">
        <f t="shared" si="1"/>
        <v>220110.53599999999</v>
      </c>
      <c r="D13" s="24">
        <v>62333.558999999994</v>
      </c>
      <c r="E13" s="24">
        <v>132316.37700000001</v>
      </c>
      <c r="F13" s="24">
        <v>25460.600000000002</v>
      </c>
      <c r="G13" s="23">
        <f t="shared" si="2"/>
        <v>165956.76919463</v>
      </c>
      <c r="H13" s="24">
        <v>129505.1</v>
      </c>
      <c r="I13" s="24">
        <v>5544.6191946299996</v>
      </c>
      <c r="J13" s="23">
        <f>SUM(K13:L13)</f>
        <v>30907.05</v>
      </c>
      <c r="K13" s="24">
        <v>15138.130999999999</v>
      </c>
      <c r="L13" s="24">
        <v>15768.919</v>
      </c>
      <c r="M13" s="24"/>
    </row>
    <row r="14" spans="1:17" ht="8.25" customHeight="1" x14ac:dyDescent="0.15">
      <c r="A14" s="16">
        <v>2006</v>
      </c>
      <c r="B14" s="22">
        <f t="shared" si="0"/>
        <v>407634.69228000002</v>
      </c>
      <c r="C14" s="23">
        <f t="shared" si="1"/>
        <v>256308.56400000001</v>
      </c>
      <c r="D14" s="23">
        <v>85399.254000000001</v>
      </c>
      <c r="E14" s="23">
        <v>159714.01</v>
      </c>
      <c r="F14" s="23">
        <v>11195.3</v>
      </c>
      <c r="G14" s="23">
        <f t="shared" si="2"/>
        <v>186490.19028000001</v>
      </c>
      <c r="H14" s="23">
        <v>152195.5</v>
      </c>
      <c r="I14" s="23">
        <v>6551.2282800000039</v>
      </c>
      <c r="J14" s="23">
        <f>SUM(K14:L14)</f>
        <v>27743.462000000003</v>
      </c>
      <c r="K14" s="23">
        <v>23968.762000000002</v>
      </c>
      <c r="L14" s="23">
        <v>3774.7</v>
      </c>
      <c r="M14" s="23"/>
    </row>
    <row r="15" spans="1:17" ht="8.25" customHeight="1" x14ac:dyDescent="0.15">
      <c r="A15" s="16">
        <v>2007</v>
      </c>
      <c r="B15" s="22">
        <f>SUM(C15,G15)-F15-K15-0.1</f>
        <v>459517.51740190992</v>
      </c>
      <c r="C15" s="23">
        <f t="shared" si="1"/>
        <v>317157.908</v>
      </c>
      <c r="D15" s="23">
        <v>124640.54399999999</v>
      </c>
      <c r="E15" s="23">
        <v>161663.53399999999</v>
      </c>
      <c r="F15" s="23">
        <v>30853.83</v>
      </c>
      <c r="G15" s="23">
        <f t="shared" si="2"/>
        <v>203014.28049990998</v>
      </c>
      <c r="H15" s="23">
        <v>164691.58375579998</v>
      </c>
      <c r="I15" s="23">
        <v>5967.9147623200006</v>
      </c>
      <c r="J15" s="23">
        <f t="shared" ref="J15" si="3">SUM(K15:L15)+0.1</f>
        <v>32354.781981789994</v>
      </c>
      <c r="K15" s="23">
        <v>29800.741097999999</v>
      </c>
      <c r="L15" s="23">
        <v>2553.9408837899973</v>
      </c>
      <c r="M15" s="23"/>
    </row>
    <row r="16" spans="1:17" ht="8.25" customHeight="1" x14ac:dyDescent="0.15">
      <c r="A16" s="16">
        <v>2008</v>
      </c>
      <c r="B16" s="22">
        <f>SUM(C16,G16)-F16-K16</f>
        <v>521784.67730765132</v>
      </c>
      <c r="C16" s="23">
        <f t="shared" si="1"/>
        <v>373961.12919854</v>
      </c>
      <c r="D16" s="23">
        <v>111083.20026854001</v>
      </c>
      <c r="E16" s="23">
        <v>207988.18992999999</v>
      </c>
      <c r="F16" s="23">
        <v>54889.739000000001</v>
      </c>
      <c r="G16" s="23">
        <f t="shared" si="2"/>
        <v>204987.88710833126</v>
      </c>
      <c r="H16" s="23">
        <v>195488.84652319126</v>
      </c>
      <c r="I16" s="23">
        <v>6891.5976261300002</v>
      </c>
      <c r="J16" s="23">
        <f>SUM(K16:L16)</f>
        <v>2607.4429590099999</v>
      </c>
      <c r="K16" s="23">
        <v>2274.59999922</v>
      </c>
      <c r="L16" s="23">
        <v>332.84295979000001</v>
      </c>
      <c r="M16" s="23"/>
    </row>
    <row r="17" spans="1:13" ht="8.25" customHeight="1" x14ac:dyDescent="0.15">
      <c r="A17" s="16">
        <v>2009</v>
      </c>
      <c r="B17" s="22">
        <f>SUM(C17,G17)-F17-K17</f>
        <v>564201.73680096003</v>
      </c>
      <c r="C17" s="23">
        <f t="shared" si="1"/>
        <v>549325.04850202997</v>
      </c>
      <c r="D17" s="23">
        <v>347609.98681729002</v>
      </c>
      <c r="E17" s="23">
        <v>187694.63868474</v>
      </c>
      <c r="F17" s="23">
        <v>14020.422999999999</v>
      </c>
      <c r="G17" s="23">
        <f t="shared" si="2"/>
        <v>28897.111298930002</v>
      </c>
      <c r="H17" s="23">
        <v>21140.717410000005</v>
      </c>
      <c r="I17" s="23">
        <v>7283.8288889299984</v>
      </c>
      <c r="J17" s="23">
        <f>SUM(K17:L17)</f>
        <v>472.56500000000005</v>
      </c>
      <c r="K17" s="23">
        <v>0</v>
      </c>
      <c r="L17" s="23">
        <v>472.56500000000005</v>
      </c>
      <c r="M17" s="23"/>
    </row>
    <row r="18" spans="1:13" ht="9" customHeight="1" x14ac:dyDescent="0.15">
      <c r="A18" s="16">
        <v>2010</v>
      </c>
      <c r="B18" s="22">
        <f t="shared" ref="B18:B19" si="4">SUM(C18,G18)-F18-K18</f>
        <v>646751.27072674001</v>
      </c>
      <c r="C18" s="23">
        <f t="shared" ref="C18:C19" si="5">SUM(D18:F18)</f>
        <v>622501.02902674</v>
      </c>
      <c r="D18" s="23">
        <v>408654.7389</v>
      </c>
      <c r="E18" s="23">
        <v>203715.53182673999</v>
      </c>
      <c r="F18" s="23">
        <v>10130.758300000001</v>
      </c>
      <c r="G18" s="23">
        <v>34381</v>
      </c>
      <c r="H18" s="23">
        <v>27659.158408444768</v>
      </c>
      <c r="I18" s="23">
        <v>6636.9050999999999</v>
      </c>
      <c r="J18" s="23">
        <f>SUM(K18:L18)</f>
        <v>84.875699999999995</v>
      </c>
      <c r="K18" s="23">
        <v>0</v>
      </c>
      <c r="L18" s="23">
        <v>84.875699999999995</v>
      </c>
      <c r="M18" s="23"/>
    </row>
    <row r="19" spans="1:13" ht="9" customHeight="1" x14ac:dyDescent="0.15">
      <c r="A19" s="16">
        <v>2011</v>
      </c>
      <c r="B19" s="22">
        <f t="shared" si="4"/>
        <v>673903.75506795151</v>
      </c>
      <c r="C19" s="23">
        <f t="shared" si="5"/>
        <v>650134.94264617004</v>
      </c>
      <c r="D19" s="23">
        <v>439424.45044617</v>
      </c>
      <c r="E19" s="23">
        <v>199508.92747</v>
      </c>
      <c r="F19" s="23">
        <v>11201.564729999998</v>
      </c>
      <c r="G19" s="23">
        <f t="shared" ref="G19" si="6">SUM(H19:J19)</f>
        <v>34970.377151781489</v>
      </c>
      <c r="H19" s="23">
        <v>27342.342899841489</v>
      </c>
      <c r="I19" s="23">
        <v>7627.8219789400018</v>
      </c>
      <c r="J19" s="23">
        <f t="shared" ref="J19:J20" si="7">SUM(K19:L19)</f>
        <v>0.21227299999999999</v>
      </c>
      <c r="K19" s="23">
        <v>0</v>
      </c>
      <c r="L19" s="23">
        <v>0.21227299999999999</v>
      </c>
      <c r="M19" s="23"/>
    </row>
    <row r="20" spans="1:13" ht="9" customHeight="1" x14ac:dyDescent="0.15">
      <c r="A20" s="16">
        <v>2012</v>
      </c>
      <c r="B20" s="22">
        <f t="shared" ref="B20" si="8">SUM(C20,G20)-F20-K20</f>
        <v>701174.73661400413</v>
      </c>
      <c r="C20" s="23">
        <f t="shared" ref="C20" si="9">SUM(D20:F20)</f>
        <v>680975.61123717017</v>
      </c>
      <c r="D20" s="23">
        <v>446573.72758517007</v>
      </c>
      <c r="E20" s="23">
        <v>221963.157221</v>
      </c>
      <c r="F20" s="23">
        <v>12438.726431000001</v>
      </c>
      <c r="G20" s="23">
        <f t="shared" ref="G20:G24" si="10">SUM(H20:J20)</f>
        <v>32637.851807833998</v>
      </c>
      <c r="H20" s="23">
        <v>24601.945251483998</v>
      </c>
      <c r="I20" s="23">
        <v>8035.9065563499989</v>
      </c>
      <c r="J20" s="23">
        <f t="shared" si="7"/>
        <v>0</v>
      </c>
      <c r="K20" s="23"/>
      <c r="L20" s="23">
        <v>0</v>
      </c>
      <c r="M20" s="23"/>
    </row>
    <row r="21" spans="1:13" s="12" customFormat="1" ht="9" customHeight="1" x14ac:dyDescent="0.15">
      <c r="A21" s="16">
        <v>2013</v>
      </c>
      <c r="B21" s="22">
        <f t="shared" ref="B21:B22" si="11">SUM(C21,G21)-F21-K21</f>
        <v>746761.17545133876</v>
      </c>
      <c r="C21" s="23">
        <f t="shared" ref="C21:C24" si="12">SUM(D21:F21)</f>
        <v>735500.46852999995</v>
      </c>
      <c r="D21" s="23">
        <v>455335.22960699996</v>
      </c>
      <c r="E21" s="23">
        <v>270262.19403999997</v>
      </c>
      <c r="F21" s="23">
        <v>9903.0448829999987</v>
      </c>
      <c r="G21" s="23">
        <f t="shared" si="10"/>
        <v>21163.751804338724</v>
      </c>
      <c r="H21" s="23">
        <v>12386.93541494873</v>
      </c>
      <c r="I21" s="23">
        <v>8776.8163893899946</v>
      </c>
      <c r="J21" s="23">
        <f t="shared" ref="J21:J24" si="13">SUM(K21:L21)</f>
        <v>0</v>
      </c>
      <c r="K21" s="23"/>
      <c r="L21" s="23"/>
      <c r="M21" s="23"/>
    </row>
    <row r="22" spans="1:13" s="12" customFormat="1" ht="9" customHeight="1" x14ac:dyDescent="0.15">
      <c r="A22" s="16">
        <v>2014</v>
      </c>
      <c r="B22" s="22">
        <f t="shared" si="11"/>
        <v>824595.15004188172</v>
      </c>
      <c r="C22" s="23">
        <f t="shared" si="12"/>
        <v>819940.85221242008</v>
      </c>
      <c r="D22" s="23">
        <v>502663.96711564</v>
      </c>
      <c r="E22" s="23">
        <v>303969.17516778002</v>
      </c>
      <c r="F22" s="23">
        <v>13307.709928999999</v>
      </c>
      <c r="G22" s="23">
        <f t="shared" si="10"/>
        <v>17962.007758461645</v>
      </c>
      <c r="H22" s="23">
        <v>9768.1488739116394</v>
      </c>
      <c r="I22" s="23">
        <v>8193.8588845500035</v>
      </c>
      <c r="J22" s="23">
        <f t="shared" si="13"/>
        <v>0</v>
      </c>
      <c r="K22" s="23"/>
      <c r="L22" s="23"/>
      <c r="M22" s="23"/>
    </row>
    <row r="23" spans="1:13" s="12" customFormat="1" ht="9" customHeight="1" x14ac:dyDescent="0.15">
      <c r="A23" s="16">
        <v>2015</v>
      </c>
      <c r="B23" s="22">
        <f>SUM(C23,G23)-F23-K23+M23</f>
        <v>788570.65471543616</v>
      </c>
      <c r="C23" s="23">
        <f t="shared" si="12"/>
        <v>772549.07626042003</v>
      </c>
      <c r="D23" s="23">
        <v>450058.11748974002</v>
      </c>
      <c r="E23" s="23">
        <v>308690.28417368</v>
      </c>
      <c r="F23" s="23">
        <v>13800.674596999999</v>
      </c>
      <c r="G23" s="23">
        <f t="shared" si="10"/>
        <v>29822.253052016156</v>
      </c>
      <c r="H23" s="23">
        <v>22445.970310916156</v>
      </c>
      <c r="I23" s="23">
        <v>7376.2827410999998</v>
      </c>
      <c r="J23" s="23">
        <f t="shared" si="13"/>
        <v>0</v>
      </c>
      <c r="K23" s="23"/>
      <c r="L23" s="23"/>
      <c r="M23" s="23"/>
    </row>
    <row r="24" spans="1:13" s="12" customFormat="1" ht="9" customHeight="1" x14ac:dyDescent="0.15">
      <c r="A24" s="28" t="s">
        <v>21</v>
      </c>
      <c r="B24" s="22">
        <f>SUM(C24,G24)-F24-K24+M24</f>
        <v>780233.00141632103</v>
      </c>
      <c r="C24" s="23">
        <f t="shared" si="12"/>
        <v>717575.40085199999</v>
      </c>
      <c r="D24" s="23">
        <v>448474.10138200002</v>
      </c>
      <c r="E24" s="23">
        <v>251723.311407</v>
      </c>
      <c r="F24" s="23">
        <v>17377.988063000001</v>
      </c>
      <c r="G24" s="23">
        <f t="shared" si="10"/>
        <v>75324.675810000001</v>
      </c>
      <c r="H24" s="23">
        <v>69670.639202000006</v>
      </c>
      <c r="I24" s="23">
        <v>5654.0366080000003</v>
      </c>
      <c r="J24" s="23">
        <f t="shared" si="13"/>
        <v>0</v>
      </c>
      <c r="K24" s="23"/>
      <c r="L24" s="23"/>
      <c r="M24" s="27">
        <v>4710.9128173209901</v>
      </c>
    </row>
    <row r="25" spans="1:13" ht="0.75" customHeight="1" x14ac:dyDescent="0.15">
      <c r="A25" s="3"/>
      <c r="B25" s="4"/>
      <c r="C25" s="4"/>
      <c r="D25" s="5"/>
      <c r="E25" s="5"/>
      <c r="F25" s="5"/>
      <c r="G25" s="4"/>
      <c r="H25" s="5"/>
      <c r="I25" s="5"/>
      <c r="J25" s="4"/>
      <c r="K25" s="5"/>
      <c r="L25" s="6"/>
      <c r="M25" s="6"/>
    </row>
    <row r="26" spans="1:13" ht="8.25" customHeight="1" x14ac:dyDescent="0.15">
      <c r="A26" s="17" t="s">
        <v>12</v>
      </c>
    </row>
    <row r="27" spans="1:13" ht="8.25" customHeight="1" x14ac:dyDescent="0.15">
      <c r="A27" s="18" t="s">
        <v>11</v>
      </c>
    </row>
    <row r="28" spans="1:13" ht="8.25" customHeight="1" x14ac:dyDescent="0.15">
      <c r="A28" s="18" t="s">
        <v>7</v>
      </c>
    </row>
    <row r="29" spans="1:13" ht="8.25" customHeight="1" x14ac:dyDescent="0.15">
      <c r="A29" s="18" t="s">
        <v>18</v>
      </c>
    </row>
    <row r="30" spans="1:13" ht="8.25" customHeight="1" x14ac:dyDescent="0.15">
      <c r="A30" s="18" t="s">
        <v>17</v>
      </c>
    </row>
    <row r="31" spans="1:13" ht="8.25" customHeight="1" x14ac:dyDescent="0.15">
      <c r="A31" s="18" t="s">
        <v>10</v>
      </c>
    </row>
    <row r="32" spans="1:13" ht="8.25" customHeight="1" x14ac:dyDescent="0.15">
      <c r="A32" s="18" t="s">
        <v>13</v>
      </c>
    </row>
    <row r="33" spans="1:3" ht="8.25" customHeight="1" x14ac:dyDescent="0.15">
      <c r="A33" s="18" t="s">
        <v>14</v>
      </c>
    </row>
    <row r="34" spans="1:3" ht="8.1" customHeight="1" x14ac:dyDescent="0.15">
      <c r="A34" s="8"/>
      <c r="B34" s="26"/>
    </row>
    <row r="35" spans="1:3" ht="6" customHeight="1" x14ac:dyDescent="0.15">
      <c r="A35" s="8"/>
    </row>
    <row r="36" spans="1:3" x14ac:dyDescent="0.15">
      <c r="C36" s="26"/>
    </row>
  </sheetData>
  <mergeCells count="13">
    <mergeCell ref="G4:M4"/>
    <mergeCell ref="G5:G6"/>
    <mergeCell ref="H5:H6"/>
    <mergeCell ref="I5:I6"/>
    <mergeCell ref="J5:L5"/>
    <mergeCell ref="M5:M6"/>
    <mergeCell ref="A4:A6"/>
    <mergeCell ref="B4:B6"/>
    <mergeCell ref="C4:F4"/>
    <mergeCell ref="C5:C6"/>
    <mergeCell ref="D5:D6"/>
    <mergeCell ref="E5:E6"/>
    <mergeCell ref="F5:F6"/>
  </mergeCells>
  <pageMargins left="0.98425196850393704" right="0.98425196850393704" top="1.5748031496062993" bottom="0.78740157480314965" header="0" footer="0"/>
  <pageSetup paperSize="119" fitToHeight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M4_412B</vt:lpstr>
      <vt:lpstr>M4_412B!Área_de_impresión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carlos_lopezz</dc:creator>
  <cp:lastModifiedBy>UCG</cp:lastModifiedBy>
  <cp:lastPrinted>2016-08-16T16:52:51Z</cp:lastPrinted>
  <dcterms:created xsi:type="dcterms:W3CDTF">2010-07-20T14:57:04Z</dcterms:created>
  <dcterms:modified xsi:type="dcterms:W3CDTF">2016-08-16T16:52:57Z</dcterms:modified>
</cp:coreProperties>
</file>