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istico para PR_10_08_16\Nomenclatura\"/>
    </mc:Choice>
  </mc:AlternateContent>
  <bookViews>
    <workbookView xWindow="15" yWindow="-30" windowWidth="21615" windowHeight="5325"/>
  </bookViews>
  <sheets>
    <sheet name="M4_440" sheetId="3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M4_440!$A$1:$K$67</definedName>
    <definedName name="DIFERENCIAS">#N/A</definedName>
    <definedName name="VARIABLES">#N/A</definedName>
  </definedNames>
  <calcPr calcId="152511" iterate="1" iterateCount="1"/>
</workbook>
</file>

<file path=xl/calcChain.xml><?xml version="1.0" encoding="utf-8"?>
<calcChain xmlns="http://schemas.openxmlformats.org/spreadsheetml/2006/main">
  <c r="E5" i="3" l="1"/>
  <c r="E31" i="3"/>
  <c r="D31" i="3"/>
  <c r="C31" i="3"/>
  <c r="B31" i="3"/>
  <c r="D5" i="3"/>
  <c r="C5" i="3"/>
  <c r="B5" i="3"/>
  <c r="G32" i="3"/>
  <c r="G31" i="3" s="1"/>
  <c r="F32" i="3"/>
  <c r="F31" i="3" s="1"/>
  <c r="G20" i="3"/>
  <c r="G16" i="3"/>
  <c r="F16" i="3"/>
  <c r="F8" i="3" s="1"/>
  <c r="K32" i="3"/>
  <c r="K31" i="3" s="1"/>
  <c r="J32" i="3"/>
  <c r="J31" i="3" s="1"/>
  <c r="I32" i="3"/>
  <c r="I31" i="3" s="1"/>
  <c r="H32" i="3"/>
  <c r="H31" i="3" s="1"/>
  <c r="K20" i="3"/>
  <c r="J20" i="3"/>
  <c r="I20" i="3"/>
  <c r="I8" i="3" s="1"/>
  <c r="H20" i="3"/>
  <c r="H8" i="3" s="1"/>
  <c r="K16" i="3"/>
  <c r="J16" i="3"/>
  <c r="I16" i="3"/>
  <c r="H16" i="3"/>
  <c r="K11" i="3"/>
  <c r="J11" i="3"/>
  <c r="I11" i="3"/>
  <c r="H11" i="3"/>
  <c r="K8" i="3"/>
  <c r="J8" i="3"/>
  <c r="H5" i="3" l="1"/>
  <c r="J5" i="3"/>
  <c r="I5" i="3"/>
  <c r="K5" i="3"/>
  <c r="F5" i="3"/>
  <c r="G8" i="3"/>
  <c r="G5" i="3" s="1"/>
</calcChain>
</file>

<file path=xl/sharedStrings.xml><?xml version="1.0" encoding="utf-8"?>
<sst xmlns="http://schemas.openxmlformats.org/spreadsheetml/2006/main" count="67" uniqueCount="66">
  <si>
    <t>(Millones de pesos)</t>
  </si>
  <si>
    <t>Concepto</t>
  </si>
  <si>
    <t xml:space="preserve">   Aportaciones Federales para Entidades </t>
  </si>
  <si>
    <t xml:space="preserve">    FAEB</t>
  </si>
  <si>
    <t xml:space="preserve">    FASSA</t>
  </si>
  <si>
    <t xml:space="preserve">    FORTAMUN-DF</t>
  </si>
  <si>
    <t xml:space="preserve">    FASP</t>
  </si>
  <si>
    <t xml:space="preserve">    FAM</t>
  </si>
  <si>
    <t xml:space="preserve">       Infraestructura en Educación Básica</t>
  </si>
  <si>
    <t xml:space="preserve">       Infraestructura en Educación Superior</t>
  </si>
  <si>
    <t xml:space="preserve">    FAETA</t>
  </si>
  <si>
    <t xml:space="preserve">       Educación Tecnológica</t>
  </si>
  <si>
    <t xml:space="preserve">       Educación de Adultos</t>
  </si>
  <si>
    <t xml:space="preserve">   de las Entidades Federativas</t>
  </si>
  <si>
    <t xml:space="preserve">   de Educación Básica, Normal, Tecnológica y </t>
  </si>
  <si>
    <t xml:space="preserve">     - SEGOB</t>
  </si>
  <si>
    <t xml:space="preserve">     - SCT</t>
  </si>
  <si>
    <t xml:space="preserve">     - SAGARPA (Alianza para el Campo)</t>
  </si>
  <si>
    <t xml:space="preserve">     - SEP</t>
  </si>
  <si>
    <t xml:space="preserve">     - SECTUR</t>
  </si>
  <si>
    <t xml:space="preserve">     - SFP</t>
  </si>
  <si>
    <t xml:space="preserve">     - Fondo Regional</t>
  </si>
  <si>
    <t xml:space="preserve">     - FIES </t>
  </si>
  <si>
    <t xml:space="preserve">     - FEIEF </t>
  </si>
  <si>
    <t xml:space="preserve">     - PROFIS </t>
  </si>
  <si>
    <t xml:space="preserve">     - Fondos Metropolitanos</t>
  </si>
  <si>
    <t xml:space="preserve">     - SEMARNAT (CONAGUA)</t>
  </si>
  <si>
    <t xml:space="preserve">     - Apoyos Financieros a Estados y Municipios   </t>
  </si>
  <si>
    <t xml:space="preserve">     - SHCP</t>
  </si>
  <si>
    <t xml:space="preserve">     - SSA</t>
  </si>
  <si>
    <t xml:space="preserve">     - SEDESOL</t>
  </si>
  <si>
    <t xml:space="preserve">     - SSP</t>
  </si>
  <si>
    <t xml:space="preserve">    FAIS</t>
  </si>
  <si>
    <t xml:space="preserve">    De Reasignación</t>
  </si>
  <si>
    <t xml:space="preserve">      FAIS/FISE</t>
  </si>
  <si>
    <t xml:space="preserve">      FAIS/FISM</t>
  </si>
  <si>
    <t xml:space="preserve">  Previsiones y Aportaciones para los Sistemas </t>
  </si>
  <si>
    <t xml:space="preserve">  Convenios</t>
  </si>
  <si>
    <t xml:space="preserve">    (Seguro Popular)</t>
  </si>
  <si>
    <t>1/ La suma de los parciales puede no coincidir con los totales debido al redondeo de las cifras.</t>
  </si>
  <si>
    <t xml:space="preserve">     del Decreto de Presupuesto de Egresos de la Federación aprobado por la Cámara de Diputados.</t>
  </si>
  <si>
    <t xml:space="preserve">      como Fondo de Aportaciones para el Fortalecimiento de las Entidades Federativas (FAFEF).</t>
  </si>
  <si>
    <t>(Continúa)</t>
  </si>
  <si>
    <t xml:space="preserve"> Programa de Apoyos para el Fortalecimiento </t>
  </si>
  <si>
    <t>2/ En 1994 se excluyen los gastos por la administración financiera de las participaciones de ingresos federales.</t>
  </si>
  <si>
    <t xml:space="preserve">3/ Incluye aportaciones ISSSTE/FOVISSSTE. </t>
  </si>
  <si>
    <t xml:space="preserve">4/ A partir de 2010, se incluye la totalidad de los recursos que se transfieren a los gobiernos locales, de conformidad con lo establecido en la Ley de Coordinación Fiscal y el Título Segundo   </t>
  </si>
  <si>
    <t>5/ A partir de 2007, el Ramo 39 Aportaciones Federales para Entidades Federativas y Municipios, se incorpora al Ramo 33 Aportaciones Federales para Entidades Federativas y Municipios</t>
  </si>
  <si>
    <t>6/ A partir de 2011, incluye los recursos correspondientes al Seguro Popular y los destinados a Infraestructura y Equipamiento en Salud.</t>
  </si>
  <si>
    <t>7/ Corresponde a los recursos transferidos a través del Ramo 23 Provisiones Salariales y Económicas.</t>
  </si>
  <si>
    <t xml:space="preserve">Fuente: Cuenta de la Hacienda Pública Federal. </t>
  </si>
  <si>
    <t xml:space="preserve">       Asistencia Social</t>
  </si>
  <si>
    <t xml:space="preserve">Gasto federal transferido a los gobiernos locales por fuente de origen  </t>
  </si>
  <si>
    <t xml:space="preserve">     orientados al desarrollo regional. En 2008, además se incluyen los recursos por concepto de Seguridad Pública y Protección Civil  en el Distrito Federal, Infraestructura en la Demarcación </t>
  </si>
  <si>
    <t xml:space="preserve">     Territorial donde se asientan los poderes Legislativo y Judicial, y Poder Judicial Estatal. Para 2009, también incluye el Fondo de Apoyo a Migrantes y Zonas de la Frontera Norte. En 2010 </t>
  </si>
  <si>
    <t xml:space="preserve">      se incorpora el Fondo de Inversión para Entidades Federativas y el  Fondo de Pavimentación a Municipios.</t>
  </si>
  <si>
    <t xml:space="preserve">8/ Las cifras corresponden a los recursos entregados a las entidades federativas por concepto de Programas Regionales, Fondo para la Modernización de los Municipios, y otros programas </t>
  </si>
  <si>
    <r>
      <t xml:space="preserve"> Total </t>
    </r>
    <r>
      <rPr>
        <b/>
        <vertAlign val="superscript"/>
        <sz val="5.5"/>
        <rFont val="Soberana Sans Light"/>
        <family val="3"/>
      </rPr>
      <t>1/</t>
    </r>
  </si>
  <si>
    <r>
      <t xml:space="preserve">   Participaciones Federales </t>
    </r>
    <r>
      <rPr>
        <b/>
        <vertAlign val="superscript"/>
        <sz val="5.5"/>
        <rFont val="Soberana Sans Light"/>
        <family val="3"/>
      </rPr>
      <t>2/</t>
    </r>
  </si>
  <si>
    <r>
      <t xml:space="preserve">   Federativas y Municipios </t>
    </r>
    <r>
      <rPr>
        <b/>
        <vertAlign val="superscript"/>
        <sz val="5.5"/>
        <rFont val="Soberana Sans Light"/>
        <family val="3"/>
      </rPr>
      <t>3/4/</t>
    </r>
  </si>
  <si>
    <r>
      <t xml:space="preserve">    FAFEF </t>
    </r>
    <r>
      <rPr>
        <vertAlign val="superscript"/>
        <sz val="5.5"/>
        <rFont val="Soberana Sans Light"/>
        <family val="3"/>
      </rPr>
      <t>5/</t>
    </r>
  </si>
  <si>
    <r>
      <t xml:space="preserve">   de Adultos </t>
    </r>
    <r>
      <rPr>
        <b/>
        <vertAlign val="superscript"/>
        <sz val="5.5"/>
        <rFont val="Soberana Sans Light"/>
        <family val="3"/>
      </rPr>
      <t>3/</t>
    </r>
  </si>
  <si>
    <r>
      <t xml:space="preserve">  Protección Social en Salud </t>
    </r>
    <r>
      <rPr>
        <b/>
        <vertAlign val="superscript"/>
        <sz val="5.5"/>
        <rFont val="Soberana Sans Light"/>
        <family val="3"/>
      </rPr>
      <t>6/</t>
    </r>
  </si>
  <si>
    <r>
      <t xml:space="preserve">    De Descentralización </t>
    </r>
    <r>
      <rPr>
        <b/>
        <vertAlign val="superscript"/>
        <sz val="5.5"/>
        <rFont val="Soberana Sans Light"/>
        <family val="3"/>
      </rPr>
      <t>4/</t>
    </r>
  </si>
  <si>
    <r>
      <t xml:space="preserve">   Subsidios </t>
    </r>
    <r>
      <rPr>
        <b/>
        <vertAlign val="superscript"/>
        <sz val="5.5"/>
        <rFont val="Soberana Sans Light"/>
        <family val="3"/>
      </rPr>
      <t>7/</t>
    </r>
  </si>
  <si>
    <r>
      <t xml:space="preserve">     - Otros conceptos </t>
    </r>
    <r>
      <rPr>
        <vertAlign val="superscript"/>
        <sz val="5.5"/>
        <rFont val="Soberana Sans Light"/>
        <family val="3"/>
      </rPr>
      <t>8/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</si>
</sst>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\ #\ ##0.0;"/>
  </numFmts>
  <fonts count="17" x14ac:knownFonts="1">
    <font>
      <sz val="10"/>
      <name val="Arial"/>
    </font>
    <font>
      <sz val="10"/>
      <name val="Arial"/>
      <family val="2"/>
    </font>
    <font>
      <sz val="10"/>
      <name val="Soberana Sans Light"/>
      <family val="3"/>
    </font>
    <font>
      <sz val="14"/>
      <name val="Soberana Sans Light"/>
      <family val="3"/>
    </font>
    <font>
      <b/>
      <i/>
      <sz val="11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b/>
      <sz val="10"/>
      <name val="Soberana Sans Light"/>
      <family val="3"/>
    </font>
    <font>
      <sz val="7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b/>
      <sz val="14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vertAlign val="superscript"/>
      <sz val="5.5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Alignment="1" applyProtection="1"/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165" fontId="7" fillId="0" borderId="0" xfId="1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Fill="1"/>
    <xf numFmtId="164" fontId="7" fillId="0" borderId="0" xfId="1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11" fillId="0" borderId="0" xfId="0" applyFont="1" applyFill="1" applyAlignment="1" applyProtection="1"/>
    <xf numFmtId="0" fontId="12" fillId="0" borderId="0" xfId="0" applyFont="1" applyFill="1" applyAlignment="1" applyProtection="1"/>
    <xf numFmtId="166" fontId="10" fillId="0" borderId="2" xfId="0" applyNumberFormat="1" applyFon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>
      <alignment horizontal="right"/>
    </xf>
    <xf numFmtId="166" fontId="10" fillId="0" borderId="3" xfId="1" applyNumberFormat="1" applyFont="1" applyFill="1" applyBorder="1" applyAlignment="1">
      <alignment horizontal="right"/>
    </xf>
    <xf numFmtId="166" fontId="10" fillId="0" borderId="3" xfId="0" applyNumberFormat="1" applyFont="1" applyFill="1" applyBorder="1" applyAlignment="1">
      <alignment horizontal="right"/>
    </xf>
    <xf numFmtId="166" fontId="14" fillId="0" borderId="2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165" fontId="7" fillId="2" borderId="2" xfId="1" applyNumberFormat="1" applyFont="1" applyFill="1" applyBorder="1" applyAlignment="1">
      <alignment horizontal="left" vertical="center"/>
    </xf>
    <xf numFmtId="165" fontId="7" fillId="3" borderId="2" xfId="1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6" fillId="0" borderId="0" xfId="0" quotePrefix="1" applyFont="1" applyAlignment="1">
      <alignment horizontal="left"/>
    </xf>
    <xf numFmtId="166" fontId="14" fillId="0" borderId="2" xfId="1" applyNumberFormat="1" applyFont="1" applyFill="1" applyBorder="1" applyAlignment="1">
      <alignment horizontal="right"/>
    </xf>
    <xf numFmtId="164" fontId="14" fillId="0" borderId="2" xfId="1" applyNumberFormat="1" applyFont="1" applyFill="1" applyBorder="1" applyAlignment="1">
      <alignment horizontal="right"/>
    </xf>
    <xf numFmtId="165" fontId="13" fillId="2" borderId="2" xfId="1" applyNumberFormat="1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164" fontId="14" fillId="0" borderId="2" xfId="0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right"/>
    </xf>
    <xf numFmtId="165" fontId="14" fillId="0" borderId="2" xfId="1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2" xfId="0" applyFont="1" applyFill="1" applyBorder="1" applyAlignment="1" applyProtection="1">
      <alignment horizontal="right"/>
    </xf>
    <xf numFmtId="0" fontId="10" fillId="0" borderId="3" xfId="0" applyFont="1" applyFill="1" applyBorder="1" applyAlignment="1">
      <alignment horizontal="right"/>
    </xf>
    <xf numFmtId="0" fontId="13" fillId="2" borderId="2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66675</xdr:rowOff>
    </xdr:from>
    <xdr:to>
      <xdr:col>11</xdr:col>
      <xdr:colOff>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277475" y="4000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tabSelected="1" zoomScale="190" zoomScaleNormal="190" workbookViewId="0">
      <selection activeCell="A23" sqref="A23"/>
    </sheetView>
  </sheetViews>
  <sheetFormatPr baseColWidth="10" defaultRowHeight="12.75" x14ac:dyDescent="0.2"/>
  <cols>
    <col min="1" max="1" width="23.5703125" style="1" customWidth="1"/>
    <col min="2" max="3" width="5.7109375" style="1" customWidth="1"/>
    <col min="4" max="4" width="5.85546875" style="1" customWidth="1"/>
    <col min="5" max="6" width="6" style="1" customWidth="1"/>
    <col min="7" max="7" width="6.140625" style="1" customWidth="1"/>
    <col min="8" max="8" width="6.28515625" style="2" customWidth="1"/>
    <col min="9" max="11" width="6.42578125" style="2" customWidth="1"/>
    <col min="12" max="16384" width="11.42578125" style="2"/>
  </cols>
  <sheetData>
    <row r="1" spans="1:12" ht="15" customHeight="1" x14ac:dyDescent="0.3">
      <c r="A1" s="21" t="s">
        <v>52</v>
      </c>
      <c r="B1" s="22"/>
      <c r="C1" s="22"/>
      <c r="D1" s="22"/>
      <c r="E1" s="22"/>
      <c r="F1" s="22"/>
      <c r="G1" s="3"/>
      <c r="H1" s="4"/>
      <c r="I1" s="4"/>
      <c r="J1" s="4"/>
      <c r="K1" s="4"/>
    </row>
    <row r="2" spans="1:12" ht="9.75" customHeight="1" x14ac:dyDescent="0.2">
      <c r="A2" s="11" t="s">
        <v>0</v>
      </c>
      <c r="B2" s="11"/>
      <c r="C2" s="11"/>
      <c r="D2" s="11"/>
      <c r="E2" s="11"/>
      <c r="F2" s="11"/>
      <c r="G2" s="11"/>
      <c r="H2" s="5"/>
      <c r="I2" s="5"/>
      <c r="J2" s="5"/>
      <c r="K2" s="36" t="s">
        <v>42</v>
      </c>
    </row>
    <row r="3" spans="1:12" s="6" customFormat="1" ht="11.25" customHeight="1" x14ac:dyDescent="0.2">
      <c r="A3" s="50" t="s">
        <v>1</v>
      </c>
      <c r="B3" s="50">
        <v>1994</v>
      </c>
      <c r="C3" s="50">
        <v>1995</v>
      </c>
      <c r="D3" s="50">
        <v>1996</v>
      </c>
      <c r="E3" s="50">
        <v>1997</v>
      </c>
      <c r="F3" s="50">
        <v>1998</v>
      </c>
      <c r="G3" s="50">
        <v>1999</v>
      </c>
      <c r="H3" s="50">
        <v>2000</v>
      </c>
      <c r="I3" s="50">
        <v>2001</v>
      </c>
      <c r="J3" s="50">
        <v>2002</v>
      </c>
      <c r="K3" s="50">
        <v>2003</v>
      </c>
    </row>
    <row r="4" spans="1:12" s="6" customFormat="1" ht="11.2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2" s="6" customFormat="1" ht="11.25" customHeight="1" x14ac:dyDescent="0.2">
      <c r="A5" s="29" t="s">
        <v>57</v>
      </c>
      <c r="B5" s="28">
        <f>SUM(B6,B8,B25,B28,B32,B43,B47)</f>
        <v>80284.899999999994</v>
      </c>
      <c r="C5" s="28">
        <f>SUM(C6,C8,C25,C28,C32,C43,C47)</f>
        <v>92582</v>
      </c>
      <c r="D5" s="28">
        <f>SUM(D6,D8,D25,D28,D32,D43,D47)</f>
        <v>143527.6</v>
      </c>
      <c r="E5" s="28">
        <f>SUM(E6,E8,E25,E28,E32,E43,E47)+0.5</f>
        <v>202699.5</v>
      </c>
      <c r="F5" s="28">
        <f t="shared" ref="F5:K5" si="0">SUM(F6,F8,F25,F28,F32,F43,F47)</f>
        <v>260796.22545000003</v>
      </c>
      <c r="G5" s="28">
        <f t="shared" si="0"/>
        <v>323284.80607493001</v>
      </c>
      <c r="H5" s="28">
        <f t="shared" si="0"/>
        <v>403467.91203796997</v>
      </c>
      <c r="I5" s="28">
        <f t="shared" si="0"/>
        <v>460512.5</v>
      </c>
      <c r="J5" s="28">
        <f t="shared" si="0"/>
        <v>503163.10000000003</v>
      </c>
      <c r="K5" s="28">
        <f t="shared" si="0"/>
        <v>555940.5</v>
      </c>
      <c r="L5" s="7"/>
    </row>
    <row r="6" spans="1:12" s="9" customFormat="1" ht="8.25" customHeight="1" x14ac:dyDescent="0.25">
      <c r="A6" s="29" t="s">
        <v>58</v>
      </c>
      <c r="B6" s="37">
        <v>41446.1</v>
      </c>
      <c r="C6" s="37">
        <v>49115.3</v>
      </c>
      <c r="D6" s="37">
        <v>70840.7</v>
      </c>
      <c r="E6" s="37">
        <v>94528.4</v>
      </c>
      <c r="F6" s="37">
        <v>113578.3</v>
      </c>
      <c r="G6" s="37">
        <v>140670.9</v>
      </c>
      <c r="H6" s="37">
        <v>178136.2</v>
      </c>
      <c r="I6" s="37">
        <v>196931.20000000001</v>
      </c>
      <c r="J6" s="37">
        <v>214909.8</v>
      </c>
      <c r="K6" s="37">
        <v>225227.8</v>
      </c>
      <c r="L6" s="8"/>
    </row>
    <row r="7" spans="1:12" s="9" customFormat="1" ht="8.25" customHeight="1" x14ac:dyDescent="0.25">
      <c r="A7" s="29" t="s">
        <v>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8"/>
    </row>
    <row r="8" spans="1:12" s="9" customFormat="1" ht="8.25" customHeight="1" x14ac:dyDescent="0.25">
      <c r="A8" s="29" t="s">
        <v>59</v>
      </c>
      <c r="B8" s="38"/>
      <c r="C8" s="38"/>
      <c r="D8" s="38"/>
      <c r="E8" s="38"/>
      <c r="F8" s="37">
        <f t="shared" ref="F8:K8" si="1">SUM(F9,F10,F12,F13,F14,F15,F16,F20,F23)</f>
        <v>114700.72545</v>
      </c>
      <c r="G8" s="37">
        <f t="shared" si="1"/>
        <v>152062.80607492998</v>
      </c>
      <c r="H8" s="37">
        <f t="shared" si="1"/>
        <v>181609.01203796995</v>
      </c>
      <c r="I8" s="37">
        <f t="shared" si="1"/>
        <v>209417.30000000002</v>
      </c>
      <c r="J8" s="37">
        <f t="shared" si="1"/>
        <v>226146.50000000003</v>
      </c>
      <c r="K8" s="37">
        <f t="shared" si="1"/>
        <v>247728.00000000003</v>
      </c>
      <c r="L8" s="8"/>
    </row>
    <row r="9" spans="1:12" s="6" customFormat="1" ht="8.25" customHeight="1" x14ac:dyDescent="0.2">
      <c r="A9" s="31" t="s">
        <v>3</v>
      </c>
      <c r="B9" s="42"/>
      <c r="C9" s="42"/>
      <c r="D9" s="42"/>
      <c r="E9" s="42"/>
      <c r="F9" s="42">
        <v>79997.899999999994</v>
      </c>
      <c r="G9" s="42">
        <v>97417.2</v>
      </c>
      <c r="H9" s="24">
        <v>115263.7</v>
      </c>
      <c r="I9" s="24">
        <v>130648.4</v>
      </c>
      <c r="J9" s="24">
        <v>141175.9</v>
      </c>
      <c r="K9" s="24">
        <v>156392.5</v>
      </c>
      <c r="L9" s="7"/>
    </row>
    <row r="10" spans="1:12" s="6" customFormat="1" ht="8.25" customHeight="1" x14ac:dyDescent="0.2">
      <c r="A10" s="31" t="s">
        <v>4</v>
      </c>
      <c r="B10" s="42"/>
      <c r="C10" s="42"/>
      <c r="D10" s="42"/>
      <c r="E10" s="42"/>
      <c r="F10" s="42">
        <v>13846.4</v>
      </c>
      <c r="G10" s="42">
        <v>18190.099999999999</v>
      </c>
      <c r="H10" s="24">
        <v>22832.400000000001</v>
      </c>
      <c r="I10" s="24">
        <v>25336.7</v>
      </c>
      <c r="J10" s="24">
        <v>27588.1</v>
      </c>
      <c r="K10" s="24">
        <v>32936.300000000003</v>
      </c>
      <c r="L10" s="7"/>
    </row>
    <row r="11" spans="1:12" s="6" customFormat="1" ht="8.25" customHeight="1" x14ac:dyDescent="0.2">
      <c r="A11" s="32" t="s">
        <v>32</v>
      </c>
      <c r="B11" s="42"/>
      <c r="C11" s="42"/>
      <c r="D11" s="42"/>
      <c r="E11" s="42"/>
      <c r="F11" s="42">
        <v>10403.4</v>
      </c>
      <c r="G11" s="42">
        <v>13933.6</v>
      </c>
      <c r="H11" s="25">
        <f t="shared" ref="H11:K11" si="2">SUM(H12,H13)</f>
        <v>15989.699999999999</v>
      </c>
      <c r="I11" s="25">
        <f t="shared" si="2"/>
        <v>19064.099999999999</v>
      </c>
      <c r="J11" s="25">
        <f t="shared" si="2"/>
        <v>21783.9</v>
      </c>
      <c r="K11" s="25">
        <f t="shared" si="2"/>
        <v>22332.7</v>
      </c>
      <c r="L11" s="7"/>
    </row>
    <row r="12" spans="1:12" s="6" customFormat="1" ht="8.25" customHeight="1" x14ac:dyDescent="0.2">
      <c r="A12" s="31" t="s">
        <v>34</v>
      </c>
      <c r="B12" s="42"/>
      <c r="C12" s="42"/>
      <c r="D12" s="42"/>
      <c r="E12" s="42"/>
      <c r="F12" s="42">
        <v>1261.0999999999999</v>
      </c>
      <c r="G12" s="42">
        <v>1688.7</v>
      </c>
      <c r="H12" s="24">
        <v>1937.9</v>
      </c>
      <c r="I12" s="24">
        <v>2310.6</v>
      </c>
      <c r="J12" s="23">
        <v>2640.2</v>
      </c>
      <c r="K12" s="23">
        <v>2706.7</v>
      </c>
      <c r="L12" s="7"/>
    </row>
    <row r="13" spans="1:12" s="6" customFormat="1" ht="8.25" customHeight="1" x14ac:dyDescent="0.2">
      <c r="A13" s="31" t="s">
        <v>35</v>
      </c>
      <c r="B13" s="42"/>
      <c r="C13" s="42"/>
      <c r="D13" s="42"/>
      <c r="E13" s="42"/>
      <c r="F13" s="42">
        <v>9142.2999999999993</v>
      </c>
      <c r="G13" s="42">
        <v>12244.9</v>
      </c>
      <c r="H13" s="24">
        <v>14051.8</v>
      </c>
      <c r="I13" s="24">
        <v>16753.5</v>
      </c>
      <c r="J13" s="23">
        <v>19143.7</v>
      </c>
      <c r="K13" s="23">
        <v>19626</v>
      </c>
      <c r="L13" s="7"/>
    </row>
    <row r="14" spans="1:12" s="6" customFormat="1" ht="8.25" customHeight="1" x14ac:dyDescent="0.2">
      <c r="A14" s="31" t="s">
        <v>5</v>
      </c>
      <c r="B14" s="42"/>
      <c r="C14" s="42"/>
      <c r="D14" s="42"/>
      <c r="E14" s="42"/>
      <c r="F14" s="42">
        <v>6732.1</v>
      </c>
      <c r="G14" s="42">
        <v>13097.6</v>
      </c>
      <c r="H14" s="24">
        <v>15030.3</v>
      </c>
      <c r="I14" s="24">
        <v>19539.099999999999</v>
      </c>
      <c r="J14" s="23">
        <v>22326.7</v>
      </c>
      <c r="K14" s="23">
        <v>22889.200000000001</v>
      </c>
      <c r="L14" s="7"/>
    </row>
    <row r="15" spans="1:12" s="6" customFormat="1" ht="8.25" customHeight="1" x14ac:dyDescent="0.2">
      <c r="A15" s="31" t="s">
        <v>6</v>
      </c>
      <c r="B15" s="42"/>
      <c r="C15" s="42"/>
      <c r="D15" s="42"/>
      <c r="E15" s="42"/>
      <c r="F15" s="42"/>
      <c r="G15" s="42">
        <v>4715</v>
      </c>
      <c r="H15" s="24">
        <v>5213.8999999999996</v>
      </c>
      <c r="I15" s="24">
        <v>5786.4</v>
      </c>
      <c r="J15" s="23">
        <v>3210</v>
      </c>
      <c r="K15" s="23">
        <v>2733</v>
      </c>
      <c r="L15" s="7"/>
    </row>
    <row r="16" spans="1:12" s="6" customFormat="1" ht="8.25" customHeight="1" x14ac:dyDescent="0.2">
      <c r="A16" s="31" t="s">
        <v>7</v>
      </c>
      <c r="B16" s="42"/>
      <c r="C16" s="42"/>
      <c r="D16" s="42"/>
      <c r="E16" s="42"/>
      <c r="F16" s="24">
        <f>SUM(F17,F18,F19)</f>
        <v>3720.9254499999997</v>
      </c>
      <c r="G16" s="24">
        <f>SUM(G17,G18,G19)</f>
        <v>4558.0381645200005</v>
      </c>
      <c r="H16" s="24">
        <f>SUM(H17,H18,H19)</f>
        <v>5227.3683252699993</v>
      </c>
      <c r="I16" s="24">
        <f t="shared" ref="I16:K16" si="3">SUM(I17,I18,I19)</f>
        <v>6231.1</v>
      </c>
      <c r="J16" s="24">
        <f t="shared" si="3"/>
        <v>7115.1</v>
      </c>
      <c r="K16" s="24">
        <f t="shared" si="3"/>
        <v>7287.7</v>
      </c>
    </row>
    <row r="17" spans="1:11" s="6" customFormat="1" ht="8.25" customHeight="1" x14ac:dyDescent="0.2">
      <c r="A17" s="31" t="s">
        <v>51</v>
      </c>
      <c r="B17" s="42"/>
      <c r="C17" s="42"/>
      <c r="D17" s="42"/>
      <c r="E17" s="42"/>
      <c r="F17" s="24">
        <v>1684.8258999999998</v>
      </c>
      <c r="G17" s="24">
        <v>2090.5174395200002</v>
      </c>
      <c r="H17" s="24">
        <v>2395.6526322699997</v>
      </c>
      <c r="I17" s="24">
        <v>2854.4</v>
      </c>
      <c r="J17" s="23">
        <v>3257.3</v>
      </c>
      <c r="K17" s="23">
        <v>3332.7</v>
      </c>
    </row>
    <row r="18" spans="1:11" s="6" customFormat="1" ht="8.25" customHeight="1" x14ac:dyDescent="0.2">
      <c r="A18" s="31" t="s">
        <v>8</v>
      </c>
      <c r="B18" s="42"/>
      <c r="C18" s="42"/>
      <c r="D18" s="42"/>
      <c r="E18" s="42"/>
      <c r="F18" s="24">
        <v>1700</v>
      </c>
      <c r="G18" s="24">
        <v>1934.985385</v>
      </c>
      <c r="H18" s="24">
        <v>2128.4769999999994</v>
      </c>
      <c r="I18" s="24">
        <v>2514.4</v>
      </c>
      <c r="J18" s="23">
        <v>2514.5</v>
      </c>
      <c r="K18" s="23">
        <v>2595.6999999999998</v>
      </c>
    </row>
    <row r="19" spans="1:11" s="6" customFormat="1" ht="8.25" customHeight="1" x14ac:dyDescent="0.2">
      <c r="A19" s="31" t="s">
        <v>9</v>
      </c>
      <c r="B19" s="42"/>
      <c r="C19" s="42"/>
      <c r="D19" s="42"/>
      <c r="E19" s="42"/>
      <c r="F19" s="24">
        <v>336.09955000000002</v>
      </c>
      <c r="G19" s="24">
        <v>532.53534000000002</v>
      </c>
      <c r="H19" s="24">
        <v>703.2386929999999</v>
      </c>
      <c r="I19" s="24">
        <v>862.3</v>
      </c>
      <c r="J19" s="23">
        <v>1343.3</v>
      </c>
      <c r="K19" s="23">
        <v>1359.3</v>
      </c>
    </row>
    <row r="20" spans="1:11" s="6" customFormat="1" ht="8.25" customHeight="1" x14ac:dyDescent="0.2">
      <c r="A20" s="31" t="s">
        <v>10</v>
      </c>
      <c r="B20" s="42"/>
      <c r="C20" s="42"/>
      <c r="D20" s="42"/>
      <c r="E20" s="42"/>
      <c r="F20" s="42"/>
      <c r="G20" s="24">
        <f t="shared" ref="G20:K20" si="4">SUM(G21,G22)</f>
        <v>151.26791040999998</v>
      </c>
      <c r="H20" s="24">
        <f t="shared" si="4"/>
        <v>2051.6437126999999</v>
      </c>
      <c r="I20" s="24">
        <f t="shared" si="4"/>
        <v>2811.5</v>
      </c>
      <c r="J20" s="24">
        <f t="shared" si="4"/>
        <v>2946.8</v>
      </c>
      <c r="K20" s="24">
        <f t="shared" si="4"/>
        <v>3156.6</v>
      </c>
    </row>
    <row r="21" spans="1:11" s="6" customFormat="1" ht="8.25" customHeight="1" x14ac:dyDescent="0.2">
      <c r="A21" s="31" t="s">
        <v>11</v>
      </c>
      <c r="B21" s="42"/>
      <c r="C21" s="42"/>
      <c r="D21" s="42"/>
      <c r="E21" s="42"/>
      <c r="F21" s="42"/>
      <c r="G21" s="24">
        <v>151.26791040999998</v>
      </c>
      <c r="H21" s="24">
        <v>1428.8043966899997</v>
      </c>
      <c r="I21" s="24">
        <v>1577.9</v>
      </c>
      <c r="J21" s="23">
        <v>1668.1</v>
      </c>
      <c r="K21" s="23">
        <v>1858</v>
      </c>
    </row>
    <row r="22" spans="1:11" s="6" customFormat="1" ht="8.25" customHeight="1" x14ac:dyDescent="0.2">
      <c r="A22" s="31" t="s">
        <v>12</v>
      </c>
      <c r="B22" s="42"/>
      <c r="C22" s="42"/>
      <c r="D22" s="42"/>
      <c r="E22" s="42"/>
      <c r="F22" s="42"/>
      <c r="G22" s="42"/>
      <c r="H22" s="24">
        <v>622.83931600999995</v>
      </c>
      <c r="I22" s="24">
        <v>1233.5999999999999</v>
      </c>
      <c r="J22" s="23">
        <v>1278.7</v>
      </c>
      <c r="K22" s="23">
        <v>1298.5999999999999</v>
      </c>
    </row>
    <row r="23" spans="1:11" s="6" customFormat="1" ht="8.25" customHeight="1" x14ac:dyDescent="0.2">
      <c r="A23" s="31" t="s">
        <v>60</v>
      </c>
      <c r="B23" s="42"/>
      <c r="C23" s="42"/>
      <c r="D23" s="42"/>
      <c r="E23" s="42"/>
      <c r="F23" s="42"/>
      <c r="G23" s="42"/>
      <c r="H23" s="24"/>
      <c r="I23" s="24"/>
      <c r="J23" s="23"/>
      <c r="K23" s="23"/>
    </row>
    <row r="24" spans="1:11" s="9" customFormat="1" ht="8.25" customHeight="1" x14ac:dyDescent="0.25">
      <c r="A24" s="39" t="s">
        <v>43</v>
      </c>
      <c r="B24" s="43"/>
      <c r="C24" s="43"/>
      <c r="D24" s="43"/>
      <c r="E24" s="43"/>
      <c r="F24" s="43"/>
      <c r="G24" s="43"/>
      <c r="H24" s="37"/>
      <c r="I24" s="37"/>
      <c r="J24" s="28"/>
      <c r="K24" s="28"/>
    </row>
    <row r="25" spans="1:11" s="9" customFormat="1" ht="8.25" customHeight="1" x14ac:dyDescent="0.25">
      <c r="A25" s="29" t="s">
        <v>13</v>
      </c>
      <c r="B25" s="44"/>
      <c r="C25" s="44"/>
      <c r="D25" s="44"/>
      <c r="E25" s="44"/>
      <c r="F25" s="44"/>
      <c r="G25" s="44"/>
      <c r="H25" s="37">
        <v>6870</v>
      </c>
      <c r="I25" s="37">
        <v>12807.7</v>
      </c>
      <c r="J25" s="28">
        <v>14700</v>
      </c>
      <c r="K25" s="28">
        <v>30989.599999999999</v>
      </c>
    </row>
    <row r="26" spans="1:11" s="9" customFormat="1" ht="8.25" customHeight="1" x14ac:dyDescent="0.25">
      <c r="A26" s="29" t="s">
        <v>36</v>
      </c>
      <c r="B26" s="44"/>
      <c r="C26" s="44"/>
      <c r="D26" s="44"/>
      <c r="E26" s="44"/>
      <c r="F26" s="44"/>
      <c r="G26" s="44"/>
      <c r="H26" s="37"/>
      <c r="I26" s="37"/>
      <c r="J26" s="28"/>
      <c r="K26" s="28"/>
    </row>
    <row r="27" spans="1:11" s="9" customFormat="1" ht="8.25" customHeight="1" x14ac:dyDescent="0.25">
      <c r="A27" s="29" t="s">
        <v>14</v>
      </c>
      <c r="B27" s="44"/>
      <c r="C27" s="44"/>
      <c r="D27" s="44"/>
      <c r="E27" s="44"/>
      <c r="F27" s="44"/>
      <c r="G27" s="44"/>
      <c r="H27" s="37"/>
      <c r="I27" s="37"/>
      <c r="J27" s="28"/>
      <c r="K27" s="28"/>
    </row>
    <row r="28" spans="1:11" s="9" customFormat="1" ht="8.25" customHeight="1" x14ac:dyDescent="0.25">
      <c r="A28" s="29" t="s">
        <v>61</v>
      </c>
      <c r="B28" s="37">
        <v>28976.1</v>
      </c>
      <c r="C28" s="37">
        <v>34236.300000000003</v>
      </c>
      <c r="D28" s="37">
        <v>46687.9</v>
      </c>
      <c r="E28" s="37">
        <v>66534.5</v>
      </c>
      <c r="F28" s="37">
        <v>10156.6</v>
      </c>
      <c r="G28" s="37">
        <v>11817.7</v>
      </c>
      <c r="H28" s="37">
        <v>13682.2</v>
      </c>
      <c r="I28" s="37">
        <v>14799.3</v>
      </c>
      <c r="J28" s="28">
        <v>15677.6</v>
      </c>
      <c r="K28" s="28">
        <v>17671.5</v>
      </c>
    </row>
    <row r="29" spans="1:11" s="9" customFormat="1" ht="8.25" customHeight="1" x14ac:dyDescent="0.25">
      <c r="A29" s="40" t="s">
        <v>62</v>
      </c>
      <c r="B29" s="44"/>
      <c r="C29" s="44"/>
      <c r="D29" s="44"/>
      <c r="E29" s="44"/>
      <c r="F29" s="44"/>
      <c r="G29" s="44"/>
      <c r="H29" s="37"/>
      <c r="I29" s="37"/>
      <c r="J29" s="28"/>
      <c r="K29" s="28"/>
    </row>
    <row r="30" spans="1:11" s="6" customFormat="1" ht="8.25" customHeight="1" x14ac:dyDescent="0.2">
      <c r="A30" s="33" t="s">
        <v>38</v>
      </c>
      <c r="B30" s="45"/>
      <c r="C30" s="45"/>
      <c r="D30" s="45"/>
      <c r="E30" s="45"/>
      <c r="F30" s="45"/>
      <c r="G30" s="45"/>
      <c r="H30" s="24"/>
      <c r="I30" s="24"/>
      <c r="J30" s="23"/>
      <c r="K30" s="23"/>
    </row>
    <row r="31" spans="1:11" s="9" customFormat="1" ht="8.25" customHeight="1" x14ac:dyDescent="0.25">
      <c r="A31" s="29" t="s">
        <v>37</v>
      </c>
      <c r="B31" s="41">
        <f t="shared" ref="B31:G31" si="5">SUM(B32,B43)</f>
        <v>9862.7000000000007</v>
      </c>
      <c r="C31" s="41">
        <f t="shared" si="5"/>
        <v>9230.4</v>
      </c>
      <c r="D31" s="41">
        <f t="shared" si="5"/>
        <v>25999</v>
      </c>
      <c r="E31" s="41">
        <f t="shared" si="5"/>
        <v>41636.1</v>
      </c>
      <c r="F31" s="41">
        <f t="shared" si="5"/>
        <v>22360.6</v>
      </c>
      <c r="G31" s="41">
        <f t="shared" si="5"/>
        <v>18733.400000000001</v>
      </c>
      <c r="H31" s="41">
        <f t="shared" ref="H31:K31" si="6">SUM(H32,H43)</f>
        <v>23170.5</v>
      </c>
      <c r="I31" s="41">
        <f t="shared" si="6"/>
        <v>26557.000000000004</v>
      </c>
      <c r="J31" s="41">
        <f t="shared" si="6"/>
        <v>31729.199999999997</v>
      </c>
      <c r="K31" s="41">
        <f t="shared" si="6"/>
        <v>34323.599999999999</v>
      </c>
    </row>
    <row r="32" spans="1:11" s="9" customFormat="1" ht="8.25" customHeight="1" x14ac:dyDescent="0.25">
      <c r="A32" s="29" t="s">
        <v>63</v>
      </c>
      <c r="B32" s="37">
        <v>9862.7000000000007</v>
      </c>
      <c r="C32" s="37">
        <v>9230.4</v>
      </c>
      <c r="D32" s="37">
        <v>25999</v>
      </c>
      <c r="E32" s="37">
        <v>41636.1</v>
      </c>
      <c r="F32" s="37">
        <f t="shared" ref="F32:K32" si="7">SUM(F33,F34,F35,F36,F37,F38)</f>
        <v>22360.6</v>
      </c>
      <c r="G32" s="37">
        <f t="shared" si="7"/>
        <v>18733.400000000001</v>
      </c>
      <c r="H32" s="37">
        <f t="shared" si="7"/>
        <v>23170.5</v>
      </c>
      <c r="I32" s="37">
        <f t="shared" si="7"/>
        <v>26557.000000000004</v>
      </c>
      <c r="J32" s="37">
        <f t="shared" si="7"/>
        <v>31729.199999999997</v>
      </c>
      <c r="K32" s="37">
        <f t="shared" si="7"/>
        <v>34323.599999999999</v>
      </c>
    </row>
    <row r="33" spans="1:11" s="6" customFormat="1" ht="8.25" customHeight="1" x14ac:dyDescent="0.2">
      <c r="A33" s="30" t="s">
        <v>18</v>
      </c>
      <c r="B33" s="45"/>
      <c r="C33" s="45"/>
      <c r="D33" s="45"/>
      <c r="E33" s="45"/>
      <c r="F33" s="24">
        <v>12838.8</v>
      </c>
      <c r="G33" s="24">
        <v>15697.2</v>
      </c>
      <c r="H33" s="24">
        <v>19955.2</v>
      </c>
      <c r="I33" s="24">
        <v>21931.7</v>
      </c>
      <c r="J33" s="23">
        <v>24805.5</v>
      </c>
      <c r="K33" s="23">
        <v>26865.7</v>
      </c>
    </row>
    <row r="34" spans="1:11" s="6" customFormat="1" ht="8.25" customHeight="1" x14ac:dyDescent="0.2">
      <c r="A34" s="30" t="s">
        <v>26</v>
      </c>
      <c r="B34" s="45"/>
      <c r="C34" s="45"/>
      <c r="D34" s="45"/>
      <c r="E34" s="45"/>
      <c r="F34" s="24">
        <v>409.8</v>
      </c>
      <c r="G34" s="24">
        <v>538.9</v>
      </c>
      <c r="H34" s="24">
        <v>559.29999999999995</v>
      </c>
      <c r="I34" s="24">
        <v>578.9</v>
      </c>
      <c r="J34" s="23">
        <v>485.3</v>
      </c>
      <c r="K34" s="23">
        <v>902.5</v>
      </c>
    </row>
    <row r="35" spans="1:11" s="6" customFormat="1" ht="8.25" customHeight="1" x14ac:dyDescent="0.2">
      <c r="A35" s="30" t="s">
        <v>17</v>
      </c>
      <c r="B35" s="45"/>
      <c r="C35" s="45"/>
      <c r="D35" s="45"/>
      <c r="E35" s="45"/>
      <c r="F35" s="24">
        <v>2010.6</v>
      </c>
      <c r="G35" s="24">
        <v>2497.3000000000002</v>
      </c>
      <c r="H35" s="24">
        <v>2656</v>
      </c>
      <c r="I35" s="24">
        <v>4046.4</v>
      </c>
      <c r="J35" s="23">
        <v>6438.4</v>
      </c>
      <c r="K35" s="23">
        <v>6555.4</v>
      </c>
    </row>
    <row r="36" spans="1:11" s="6" customFormat="1" ht="8.25" customHeight="1" x14ac:dyDescent="0.2">
      <c r="A36" s="30" t="s">
        <v>27</v>
      </c>
      <c r="B36" s="45"/>
      <c r="C36" s="45"/>
      <c r="D36" s="45"/>
      <c r="E36" s="45"/>
      <c r="F36" s="24">
        <v>4630.2</v>
      </c>
      <c r="G36" s="24"/>
      <c r="H36" s="24"/>
      <c r="I36" s="24"/>
      <c r="J36" s="23"/>
      <c r="K36" s="23"/>
    </row>
    <row r="37" spans="1:11" s="6" customFormat="1" ht="8.25" customHeight="1" x14ac:dyDescent="0.2">
      <c r="A37" s="30" t="s">
        <v>16</v>
      </c>
      <c r="B37" s="45"/>
      <c r="C37" s="45"/>
      <c r="D37" s="45"/>
      <c r="E37" s="45"/>
      <c r="F37" s="24">
        <v>475.9</v>
      </c>
      <c r="G37" s="24"/>
      <c r="H37" s="24"/>
      <c r="I37" s="24"/>
      <c r="J37" s="23"/>
      <c r="K37" s="23"/>
    </row>
    <row r="38" spans="1:11" s="6" customFormat="1" ht="8.25" customHeight="1" x14ac:dyDescent="0.2">
      <c r="A38" s="30" t="s">
        <v>15</v>
      </c>
      <c r="B38" s="45"/>
      <c r="C38" s="45"/>
      <c r="D38" s="45"/>
      <c r="E38" s="45"/>
      <c r="F38" s="24">
        <v>1995.3</v>
      </c>
      <c r="G38" s="24"/>
      <c r="H38" s="24"/>
      <c r="I38" s="24"/>
      <c r="J38" s="23"/>
      <c r="K38" s="23"/>
    </row>
    <row r="39" spans="1:11" s="6" customFormat="1" ht="8.25" customHeight="1" x14ac:dyDescent="0.2">
      <c r="A39" s="30" t="s">
        <v>28</v>
      </c>
      <c r="B39" s="45"/>
      <c r="C39" s="45"/>
      <c r="D39" s="45"/>
      <c r="E39" s="45"/>
      <c r="F39" s="45"/>
      <c r="G39" s="45"/>
      <c r="H39" s="24"/>
      <c r="I39" s="24"/>
      <c r="J39" s="23"/>
      <c r="K39" s="23"/>
    </row>
    <row r="40" spans="1:11" s="6" customFormat="1" ht="8.25" customHeight="1" x14ac:dyDescent="0.2">
      <c r="A40" s="30" t="s">
        <v>29</v>
      </c>
      <c r="B40" s="45"/>
      <c r="C40" s="45"/>
      <c r="D40" s="45"/>
      <c r="E40" s="45"/>
      <c r="F40" s="45"/>
      <c r="G40" s="45"/>
      <c r="H40" s="24"/>
      <c r="I40" s="24"/>
      <c r="J40" s="23"/>
      <c r="K40" s="23"/>
    </row>
    <row r="41" spans="1:11" s="6" customFormat="1" ht="8.25" customHeight="1" x14ac:dyDescent="0.2">
      <c r="A41" s="30" t="s">
        <v>30</v>
      </c>
      <c r="B41" s="45"/>
      <c r="C41" s="45"/>
      <c r="D41" s="45"/>
      <c r="E41" s="45"/>
      <c r="F41" s="45"/>
      <c r="G41" s="45"/>
      <c r="H41" s="24"/>
      <c r="I41" s="24"/>
      <c r="J41" s="23"/>
      <c r="K41" s="23"/>
    </row>
    <row r="42" spans="1:11" s="6" customFormat="1" ht="8.25" customHeight="1" x14ac:dyDescent="0.2">
      <c r="A42" s="30" t="s">
        <v>31</v>
      </c>
      <c r="B42" s="45"/>
      <c r="C42" s="45"/>
      <c r="D42" s="45"/>
      <c r="E42" s="45"/>
      <c r="F42" s="45"/>
      <c r="G42" s="45"/>
      <c r="H42" s="24"/>
      <c r="I42" s="24"/>
      <c r="J42" s="23"/>
      <c r="K42" s="23"/>
    </row>
    <row r="43" spans="1:11" s="9" customFormat="1" ht="8.25" customHeight="1" x14ac:dyDescent="0.25">
      <c r="A43" s="29" t="s">
        <v>33</v>
      </c>
      <c r="B43" s="44"/>
      <c r="C43" s="44"/>
      <c r="D43" s="44"/>
      <c r="E43" s="44"/>
      <c r="F43" s="44"/>
      <c r="G43" s="44"/>
      <c r="H43" s="37"/>
      <c r="I43" s="37"/>
      <c r="J43" s="28"/>
      <c r="K43" s="28"/>
    </row>
    <row r="44" spans="1:11" s="6" customFormat="1" ht="8.25" customHeight="1" x14ac:dyDescent="0.2">
      <c r="A44" s="30" t="s">
        <v>16</v>
      </c>
      <c r="B44" s="45"/>
      <c r="C44" s="45"/>
      <c r="D44" s="45"/>
      <c r="E44" s="45"/>
      <c r="F44" s="45"/>
      <c r="G44" s="45"/>
      <c r="H44" s="24"/>
      <c r="I44" s="24"/>
      <c r="J44" s="23"/>
      <c r="K44" s="23"/>
    </row>
    <row r="45" spans="1:11" s="6" customFormat="1" ht="8.25" customHeight="1" x14ac:dyDescent="0.2">
      <c r="A45" s="30" t="s">
        <v>19</v>
      </c>
      <c r="B45" s="45"/>
      <c r="C45" s="45"/>
      <c r="D45" s="45"/>
      <c r="E45" s="45"/>
      <c r="F45" s="45"/>
      <c r="G45" s="45"/>
      <c r="H45" s="24"/>
      <c r="I45" s="24"/>
      <c r="J45" s="23"/>
      <c r="K45" s="23"/>
    </row>
    <row r="46" spans="1:11" s="6" customFormat="1" ht="8.25" customHeight="1" x14ac:dyDescent="0.2">
      <c r="A46" s="30" t="s">
        <v>20</v>
      </c>
      <c r="B46" s="45"/>
      <c r="C46" s="45"/>
      <c r="D46" s="45"/>
      <c r="E46" s="45"/>
      <c r="F46" s="45"/>
      <c r="G46" s="45"/>
      <c r="H46" s="24"/>
      <c r="I46" s="24"/>
      <c r="J46" s="23"/>
      <c r="K46" s="23"/>
    </row>
    <row r="47" spans="1:11" s="9" customFormat="1" ht="8.25" customHeight="1" x14ac:dyDescent="0.25">
      <c r="A47" s="48" t="s">
        <v>64</v>
      </c>
      <c r="B47" s="49"/>
      <c r="C47" s="49"/>
      <c r="D47" s="49"/>
      <c r="E47" s="49"/>
      <c r="F47" s="49"/>
      <c r="G47" s="49"/>
      <c r="H47" s="37"/>
      <c r="I47" s="37"/>
      <c r="J47" s="28"/>
      <c r="K47" s="28"/>
    </row>
    <row r="48" spans="1:11" s="6" customFormat="1" ht="8.25" customHeight="1" x14ac:dyDescent="0.2">
      <c r="A48" s="34" t="s">
        <v>22</v>
      </c>
      <c r="B48" s="46"/>
      <c r="C48" s="46"/>
      <c r="D48" s="46"/>
      <c r="E48" s="46"/>
      <c r="F48" s="46"/>
      <c r="G48" s="46"/>
      <c r="H48" s="24"/>
      <c r="I48" s="24"/>
      <c r="J48" s="23"/>
      <c r="K48" s="23"/>
    </row>
    <row r="49" spans="1:14" s="6" customFormat="1" ht="8.25" customHeight="1" x14ac:dyDescent="0.2">
      <c r="A49" s="34" t="s">
        <v>23</v>
      </c>
      <c r="B49" s="46"/>
      <c r="C49" s="46"/>
      <c r="D49" s="46"/>
      <c r="E49" s="46"/>
      <c r="F49" s="46"/>
      <c r="G49" s="46"/>
      <c r="H49" s="24"/>
      <c r="I49" s="24"/>
      <c r="J49" s="23"/>
      <c r="K49" s="23"/>
    </row>
    <row r="50" spans="1:14" s="6" customFormat="1" ht="8.25" customHeight="1" x14ac:dyDescent="0.2">
      <c r="A50" s="34" t="s">
        <v>24</v>
      </c>
      <c r="B50" s="46"/>
      <c r="C50" s="46"/>
      <c r="D50" s="46"/>
      <c r="E50" s="46"/>
      <c r="F50" s="46"/>
      <c r="G50" s="46"/>
      <c r="H50" s="24"/>
      <c r="I50" s="24"/>
      <c r="J50" s="23"/>
      <c r="K50" s="23"/>
    </row>
    <row r="51" spans="1:14" s="6" customFormat="1" ht="8.25" customHeight="1" x14ac:dyDescent="0.2">
      <c r="A51" s="34" t="s">
        <v>25</v>
      </c>
      <c r="B51" s="46"/>
      <c r="C51" s="46"/>
      <c r="D51" s="46"/>
      <c r="E51" s="46"/>
      <c r="F51" s="46"/>
      <c r="G51" s="46"/>
      <c r="H51" s="24"/>
      <c r="I51" s="24"/>
      <c r="J51" s="23"/>
      <c r="K51" s="23"/>
    </row>
    <row r="52" spans="1:14" s="6" customFormat="1" ht="8.25" customHeight="1" x14ac:dyDescent="0.2">
      <c r="A52" s="34" t="s">
        <v>21</v>
      </c>
      <c r="B52" s="46"/>
      <c r="C52" s="46"/>
      <c r="D52" s="46"/>
      <c r="E52" s="46"/>
      <c r="F52" s="46"/>
      <c r="G52" s="46"/>
      <c r="H52" s="24"/>
      <c r="I52" s="24"/>
      <c r="J52" s="23"/>
      <c r="K52" s="23"/>
    </row>
    <row r="53" spans="1:14" s="6" customFormat="1" ht="8.25" customHeight="1" x14ac:dyDescent="0.2">
      <c r="A53" s="35" t="s">
        <v>65</v>
      </c>
      <c r="B53" s="47"/>
      <c r="C53" s="47"/>
      <c r="D53" s="47"/>
      <c r="E53" s="47"/>
      <c r="F53" s="47"/>
      <c r="G53" s="47"/>
      <c r="H53" s="26"/>
      <c r="I53" s="26"/>
      <c r="J53" s="27"/>
      <c r="K53" s="27"/>
    </row>
    <row r="54" spans="1:14" ht="8.25" customHeight="1" x14ac:dyDescent="0.2">
      <c r="A54" s="12" t="s">
        <v>39</v>
      </c>
      <c r="B54" s="12"/>
      <c r="C54" s="12"/>
      <c r="D54" s="12"/>
      <c r="E54" s="12"/>
      <c r="F54" s="12"/>
      <c r="G54" s="12"/>
      <c r="H54" s="10"/>
      <c r="I54" s="10"/>
      <c r="J54" s="10"/>
      <c r="K54" s="10"/>
      <c r="L54" s="13"/>
      <c r="M54" s="13"/>
    </row>
    <row r="55" spans="1:14" ht="8.25" customHeight="1" x14ac:dyDescent="0.2">
      <c r="A55" s="12" t="s">
        <v>44</v>
      </c>
      <c r="B55" s="12"/>
      <c r="C55" s="12"/>
      <c r="D55" s="12"/>
      <c r="E55" s="12"/>
      <c r="F55" s="12"/>
      <c r="G55" s="12"/>
      <c r="H55" s="10"/>
      <c r="I55" s="10"/>
      <c r="J55" s="10"/>
      <c r="K55" s="10"/>
      <c r="L55" s="13"/>
      <c r="M55" s="13"/>
    </row>
    <row r="56" spans="1:14" ht="8.25" customHeight="1" x14ac:dyDescent="0.2">
      <c r="A56" s="14" t="s">
        <v>45</v>
      </c>
      <c r="B56" s="14"/>
      <c r="C56" s="14"/>
      <c r="D56" s="14"/>
      <c r="E56" s="14"/>
      <c r="F56" s="14"/>
      <c r="G56" s="14"/>
      <c r="H56" s="10"/>
      <c r="I56" s="10"/>
      <c r="J56" s="10"/>
      <c r="K56" s="10"/>
      <c r="L56" s="15"/>
      <c r="M56" s="15"/>
      <c r="N56" s="6"/>
    </row>
    <row r="57" spans="1:14" s="6" customFormat="1" ht="8.25" customHeight="1" x14ac:dyDescent="0.2">
      <c r="A57" s="14" t="s">
        <v>46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5"/>
      <c r="M57" s="15"/>
    </row>
    <row r="58" spans="1:14" s="6" customFormat="1" ht="8.25" customHeight="1" x14ac:dyDescent="0.2">
      <c r="A58" s="14" t="s">
        <v>40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3"/>
      <c r="M58" s="13"/>
      <c r="N58" s="2"/>
    </row>
    <row r="59" spans="1:14" s="6" customFormat="1" ht="8.25" customHeight="1" x14ac:dyDescent="0.2">
      <c r="A59" s="14" t="s">
        <v>47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3"/>
      <c r="M59" s="13"/>
      <c r="N59" s="2"/>
    </row>
    <row r="60" spans="1:14" s="6" customFormat="1" ht="8.25" customHeight="1" x14ac:dyDescent="0.2">
      <c r="A60" s="14" t="s">
        <v>41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3"/>
      <c r="M60" s="13"/>
      <c r="N60" s="2"/>
    </row>
    <row r="61" spans="1:14" s="6" customFormat="1" ht="8.25" customHeight="1" x14ac:dyDescent="0.2">
      <c r="A61" s="14" t="s">
        <v>48</v>
      </c>
      <c r="B61" s="14"/>
      <c r="C61" s="14"/>
      <c r="D61" s="14"/>
      <c r="E61" s="14"/>
      <c r="F61" s="14"/>
      <c r="G61" s="14"/>
      <c r="H61" s="10"/>
      <c r="I61" s="10"/>
      <c r="J61" s="10"/>
      <c r="K61" s="10"/>
      <c r="L61" s="13"/>
      <c r="M61" s="13"/>
      <c r="N61" s="2"/>
    </row>
    <row r="62" spans="1:14" ht="8.25" customHeight="1" x14ac:dyDescent="0.2">
      <c r="A62" s="14" t="s">
        <v>49</v>
      </c>
      <c r="B62" s="14"/>
      <c r="C62" s="14"/>
      <c r="D62" s="14"/>
      <c r="E62" s="14"/>
      <c r="F62" s="14"/>
      <c r="G62" s="14"/>
      <c r="H62" s="16"/>
      <c r="I62" s="16"/>
      <c r="J62" s="16"/>
      <c r="K62" s="16"/>
      <c r="L62" s="15"/>
      <c r="M62" s="15"/>
      <c r="N62" s="6"/>
    </row>
    <row r="63" spans="1:14" s="6" customFormat="1" ht="8.25" customHeight="1" x14ac:dyDescent="0.2">
      <c r="A63" s="14" t="s">
        <v>56</v>
      </c>
      <c r="B63" s="14"/>
      <c r="C63" s="14"/>
      <c r="D63" s="14"/>
      <c r="E63" s="14"/>
      <c r="F63" s="14"/>
      <c r="G63" s="14"/>
      <c r="H63" s="16"/>
      <c r="I63" s="16"/>
      <c r="J63" s="16"/>
      <c r="K63" s="16"/>
      <c r="L63" s="15"/>
      <c r="M63" s="15"/>
    </row>
    <row r="64" spans="1:14" s="6" customFormat="1" ht="8.25" customHeight="1" x14ac:dyDescent="0.2">
      <c r="A64" s="17" t="s">
        <v>53</v>
      </c>
      <c r="B64" s="17"/>
      <c r="C64" s="17"/>
      <c r="D64" s="17"/>
      <c r="E64" s="17"/>
      <c r="F64" s="17"/>
      <c r="G64" s="17"/>
      <c r="H64" s="16"/>
      <c r="I64" s="16"/>
      <c r="J64" s="16"/>
      <c r="K64" s="16"/>
      <c r="L64" s="15"/>
      <c r="M64" s="15"/>
    </row>
    <row r="65" spans="1:14" s="6" customFormat="1" ht="8.25" customHeight="1" x14ac:dyDescent="0.2">
      <c r="A65" s="17" t="s">
        <v>54</v>
      </c>
      <c r="B65" s="17"/>
      <c r="C65" s="17"/>
      <c r="D65" s="17"/>
      <c r="E65" s="17"/>
      <c r="F65" s="17"/>
      <c r="G65" s="17"/>
      <c r="H65" s="16"/>
      <c r="I65" s="16"/>
      <c r="J65" s="16"/>
      <c r="K65" s="16"/>
      <c r="L65" s="15"/>
      <c r="M65" s="15"/>
    </row>
    <row r="66" spans="1:14" s="6" customFormat="1" ht="8.25" customHeight="1" x14ac:dyDescent="0.2">
      <c r="A66" s="17" t="s">
        <v>55</v>
      </c>
      <c r="B66" s="17"/>
      <c r="C66" s="17"/>
      <c r="D66" s="17"/>
      <c r="E66" s="17"/>
      <c r="F66" s="17"/>
      <c r="G66" s="17"/>
      <c r="H66" s="16"/>
      <c r="I66" s="16"/>
      <c r="J66" s="16"/>
      <c r="K66" s="16"/>
      <c r="L66" s="15"/>
      <c r="M66" s="15"/>
    </row>
    <row r="67" spans="1:14" s="6" customFormat="1" ht="8.25" customHeight="1" x14ac:dyDescent="0.2">
      <c r="A67" s="12" t="s">
        <v>50</v>
      </c>
      <c r="B67" s="12"/>
      <c r="C67" s="12"/>
      <c r="D67" s="12"/>
      <c r="E67" s="12"/>
      <c r="F67" s="12"/>
      <c r="G67" s="12"/>
      <c r="H67" s="16"/>
      <c r="I67" s="16"/>
      <c r="J67" s="16"/>
      <c r="K67" s="16"/>
      <c r="L67" s="13"/>
      <c r="M67" s="13"/>
      <c r="N67" s="2"/>
    </row>
    <row r="68" spans="1:14" ht="8.25" customHeight="1" x14ac:dyDescent="0.2">
      <c r="A68" s="18"/>
      <c r="B68" s="18"/>
      <c r="C68" s="18"/>
      <c r="D68" s="18"/>
      <c r="E68" s="18"/>
      <c r="F68" s="18"/>
      <c r="G68" s="18"/>
      <c r="H68" s="13"/>
      <c r="I68" s="13"/>
      <c r="J68" s="13"/>
      <c r="K68" s="13"/>
      <c r="L68" s="13"/>
      <c r="M68" s="13"/>
    </row>
    <row r="69" spans="1:14" ht="8.1" customHeight="1" x14ac:dyDescent="0.2">
      <c r="A69" s="19"/>
      <c r="B69" s="19"/>
      <c r="C69" s="19"/>
      <c r="D69" s="19"/>
      <c r="E69" s="19"/>
      <c r="F69" s="19"/>
      <c r="G69" s="19"/>
      <c r="H69" s="20"/>
      <c r="I69" s="20"/>
      <c r="J69" s="20"/>
      <c r="K69" s="20"/>
      <c r="L69" s="13"/>
      <c r="M69" s="13"/>
    </row>
    <row r="70" spans="1:14" x14ac:dyDescent="0.2">
      <c r="A70" s="18"/>
      <c r="B70" s="18"/>
      <c r="C70" s="18"/>
      <c r="D70" s="18"/>
      <c r="E70" s="18"/>
      <c r="F70" s="18"/>
      <c r="G70" s="18"/>
      <c r="H70" s="13"/>
      <c r="I70" s="13"/>
      <c r="J70" s="13"/>
      <c r="K70" s="13"/>
      <c r="L70" s="13"/>
      <c r="M70" s="13"/>
    </row>
  </sheetData>
  <mergeCells count="11">
    <mergeCell ref="A3:A4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G3:G4"/>
  </mergeCells>
  <pageMargins left="0.98425196850393704" right="0.98425196850393704" top="1.5748031496062993" bottom="0.78740157480314965" header="0" footer="0"/>
  <pageSetup paperSize="11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M4_440</vt:lpstr>
      <vt:lpstr>M4_440!Área_de_impresión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Luis Angel Perez Plata</cp:lastModifiedBy>
  <cp:lastPrinted>2014-08-14T00:30:23Z</cp:lastPrinted>
  <dcterms:created xsi:type="dcterms:W3CDTF">2007-08-14T13:53:12Z</dcterms:created>
  <dcterms:modified xsi:type="dcterms:W3CDTF">2016-08-12T16:22:45Z</dcterms:modified>
</cp:coreProperties>
</file>