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240" yWindow="135" windowWidth="4560" windowHeight="4050" tabRatio="612"/>
  </bookViews>
  <sheets>
    <sheet name="P575" sheetId="492" r:id="rId1"/>
  </sheets>
  <definedNames>
    <definedName name="_Fill" hidden="1">#REF!</definedName>
    <definedName name="A_impresión_IM">#REF!</definedName>
    <definedName name="_xlnm.Print_Area" localSheetId="0">'P575'!$B$2:$R$39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R8" i="492" l="1"/>
  <c r="R16" i="492"/>
  <c r="R10" i="492" s="1"/>
  <c r="Q10" i="492" l="1"/>
  <c r="O10" i="492"/>
  <c r="N10" i="492"/>
  <c r="M10" i="492"/>
  <c r="C11" i="492"/>
  <c r="Q8" i="492"/>
  <c r="O8" i="492" l="1"/>
  <c r="E12" i="492" l="1"/>
  <c r="E11" i="492"/>
  <c r="D11" i="492"/>
  <c r="E9" i="492"/>
  <c r="D9" i="492"/>
  <c r="C9" i="492"/>
  <c r="E8" i="492"/>
  <c r="D8" i="492"/>
  <c r="C8" i="492"/>
  <c r="N8" i="492"/>
  <c r="H9" i="492" l="1"/>
  <c r="G9" i="492"/>
  <c r="F9" i="492"/>
  <c r="M8" i="492"/>
  <c r="L8" i="492"/>
  <c r="K8" i="492"/>
  <c r="J8" i="492"/>
  <c r="I8" i="492"/>
  <c r="H8" i="492"/>
  <c r="G8" i="492"/>
  <c r="F8" i="492"/>
  <c r="F12" i="492" l="1"/>
  <c r="F11" i="492"/>
  <c r="G11" i="492"/>
  <c r="K22" i="492"/>
</calcChain>
</file>

<file path=xl/sharedStrings.xml><?xml version="1.0" encoding="utf-8"?>
<sst xmlns="http://schemas.openxmlformats.org/spreadsheetml/2006/main" count="42" uniqueCount="33">
  <si>
    <t>Concepto</t>
  </si>
  <si>
    <t>2004</t>
  </si>
  <si>
    <t>Apoyos a la Comercialización Agropecuaria</t>
  </si>
  <si>
    <t>Fuente: Secretaría de Agricultura, Ganadería, Desarrollo Rural, Pesca y Alimentación.</t>
  </si>
  <si>
    <t xml:space="preserve"> </t>
  </si>
  <si>
    <t>www.siap.sagarpa.gob.mx/AnxInfo/</t>
  </si>
  <si>
    <t>2001</t>
  </si>
  <si>
    <t>2002</t>
  </si>
  <si>
    <t>2003</t>
  </si>
  <si>
    <t>TOTAL</t>
  </si>
  <si>
    <t xml:space="preserve">  Millones de pesos</t>
  </si>
  <si>
    <t xml:space="preserve">  Miles de hectáreas</t>
  </si>
  <si>
    <t xml:space="preserve">  Miles de cabezas</t>
  </si>
  <si>
    <t xml:space="preserve">  Apoyos Directos a la Comercialización </t>
  </si>
  <si>
    <t xml:space="preserve">      Millones de pesos</t>
  </si>
  <si>
    <t xml:space="preserve">      Miles de toneladas</t>
  </si>
  <si>
    <t xml:space="preserve">      Miles de hectáreas</t>
  </si>
  <si>
    <t xml:space="preserve">      Miles de cabezas</t>
  </si>
  <si>
    <r>
      <t xml:space="preserve">  Miles de toneladas contables </t>
    </r>
    <r>
      <rPr>
        <vertAlign val="superscript"/>
        <sz val="5.5"/>
        <rFont val="Soberana Sans Light"/>
        <family val="3"/>
      </rPr>
      <t>1/</t>
    </r>
  </si>
  <si>
    <r>
      <t xml:space="preserve">  Miles de toneladas comercializables </t>
    </r>
    <r>
      <rPr>
        <vertAlign val="superscript"/>
        <sz val="5.5"/>
        <rFont val="Soberana Sans Light"/>
        <family val="3"/>
      </rPr>
      <t>1/</t>
    </r>
  </si>
  <si>
    <r>
      <t xml:space="preserve">  Apoyos para la Administración de Riesgos </t>
    </r>
    <r>
      <rPr>
        <vertAlign val="superscript"/>
        <sz val="5.5"/>
        <rFont val="Soberana Sans Light"/>
        <family val="3"/>
      </rPr>
      <t>3/</t>
    </r>
  </si>
  <si>
    <r>
      <t xml:space="preserve">  Agricultura por Contrato </t>
    </r>
    <r>
      <rPr>
        <vertAlign val="superscript"/>
        <sz val="5.5"/>
        <rFont val="Soberana Sans Light"/>
        <family val="3"/>
      </rPr>
      <t>4/</t>
    </r>
  </si>
  <si>
    <t xml:space="preserve">  Otros Esquemas de Apoyo</t>
  </si>
  <si>
    <t xml:space="preserve">  Frijol</t>
  </si>
  <si>
    <t>5/ Cifras al 31 de junio de 2016.</t>
  </si>
  <si>
    <t>2/ A partir  de  2003 se  instrumenta  el  Subprograma  de Ingreso  Objetivo.</t>
  </si>
  <si>
    <t xml:space="preserve">4/ A partir de 2007 se  instrumenta  el Subprograma a  la Agricultura por  Contrato.  </t>
  </si>
  <si>
    <t>1/  El volumen reportado corresponde a toneladas contables y a partir de 2007 no son sumables toneladas comercializables (ya no incluye las opciones "CALL" y "PUT" que  contemplaba</t>
  </si>
  <si>
    <t xml:space="preserve">       las toneladas contables).</t>
  </si>
  <si>
    <t xml:space="preserve">3/ A partir de 2014, Apoyos para la Adquisición de Coberturas cambia de nombre por Administración de Riesgos de Mercado, y a partir de 2016 se denomina Administración de Riesgos </t>
  </si>
  <si>
    <t xml:space="preserve">     de Precio.</t>
  </si>
  <si>
    <r>
      <t xml:space="preserve">  (Ingreso Objetivo) </t>
    </r>
    <r>
      <rPr>
        <vertAlign val="superscript"/>
        <sz val="5.5"/>
        <rFont val="Soberana Sans Light"/>
        <family val="3"/>
      </rPr>
      <t>2/</t>
    </r>
  </si>
  <si>
    <r>
      <t>2016</t>
    </r>
    <r>
      <rPr>
        <vertAlign val="superscript"/>
        <sz val="6"/>
        <rFont val="Soberana Sans Light"/>
        <family val="3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</si>
</sst>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General_)"/>
    <numFmt numFmtId="166" formatCode="_([$€-2]* #,##0.00_);_([$€-2]* \(#,##0.00\);_([$€-2]* &quot;-&quot;??_)"/>
    <numFmt numFmtId="167" formatCode="#,##0.0_);\-\ #,##0.0__\)"/>
    <numFmt numFmtId="168" formatCode="#\ ##0.0"/>
    <numFmt numFmtId="169" formatCode="#,##0.0000_);\(#,##0.0000\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4.4"/>
      <color indexed="12"/>
      <name val="Helv"/>
    </font>
    <font>
      <sz val="12"/>
      <name val="Arial"/>
      <family val="2"/>
    </font>
    <font>
      <sz val="14"/>
      <name val="EurekaSans-Bold"/>
      <family val="3"/>
    </font>
    <font>
      <sz val="12"/>
      <name val="EurekaSans-RegularCaps"/>
      <family val="3"/>
    </font>
    <font>
      <sz val="7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name val="Soberana Sans Light"/>
      <family val="3"/>
    </font>
    <font>
      <b/>
      <sz val="5.5"/>
      <name val="Soberana Sans Light"/>
      <family val="3"/>
    </font>
    <font>
      <sz val="5"/>
      <name val="Presidencia Base"/>
      <family val="3"/>
    </font>
    <font>
      <sz val="5"/>
      <color theme="1"/>
      <name val="Presidencia Fina"/>
      <family val="3"/>
    </font>
    <font>
      <sz val="5"/>
      <name val="Presidencia Fina"/>
      <family val="3"/>
    </font>
    <font>
      <b/>
      <sz val="5"/>
      <color rgb="FF3A03C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164" fontId="4" fillId="0" borderId="0" xfId="0" applyNumberFormat="1" applyFont="1"/>
    <xf numFmtId="0" fontId="5" fillId="0" borderId="0" xfId="0" applyFont="1" applyAlignment="1" applyProtection="1">
      <alignment horizontal="left" vertical="center"/>
    </xf>
    <xf numFmtId="164" fontId="7" fillId="0" borderId="0" xfId="0" applyNumberFormat="1" applyFont="1"/>
    <xf numFmtId="0" fontId="4" fillId="0" borderId="0" xfId="0" applyFont="1" applyFill="1" applyBorder="1" applyAlignment="1" applyProtection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10" fillId="0" borderId="1" xfId="0" applyFont="1" applyFill="1" applyBorder="1" applyAlignment="1" applyProtection="1">
      <alignment horizontal="center"/>
    </xf>
    <xf numFmtId="3" fontId="11" fillId="0" borderId="3" xfId="0" applyNumberFormat="1" applyFont="1" applyBorder="1" applyAlignment="1">
      <alignment vertical="center"/>
    </xf>
    <xf numFmtId="168" fontId="10" fillId="0" borderId="3" xfId="0" applyNumberFormat="1" applyFont="1" applyFill="1" applyBorder="1" applyAlignment="1" applyProtection="1">
      <alignment horizontal="right" vertical="center"/>
    </xf>
    <xf numFmtId="167" fontId="12" fillId="0" borderId="3" xfId="0" applyNumberFormat="1" applyFont="1" applyFill="1" applyBorder="1" applyAlignment="1" applyProtection="1">
      <alignment horizontal="right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3" xfId="0" applyFont="1" applyFill="1" applyBorder="1"/>
    <xf numFmtId="0" fontId="13" fillId="2" borderId="3" xfId="0" applyFont="1" applyFill="1" applyBorder="1" applyAlignment="1"/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/>
    </xf>
    <xf numFmtId="0" fontId="13" fillId="0" borderId="0" xfId="0" applyFont="1" applyAlignment="1">
      <alignment vertical="top"/>
    </xf>
    <xf numFmtId="0" fontId="15" fillId="2" borderId="3" xfId="0" applyFont="1" applyFill="1" applyBorder="1"/>
    <xf numFmtId="0" fontId="10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center"/>
    </xf>
    <xf numFmtId="168" fontId="16" fillId="0" borderId="3" xfId="0" applyNumberFormat="1" applyFont="1" applyFill="1" applyBorder="1" applyAlignment="1" applyProtection="1">
      <alignment horizontal="right" vertical="center"/>
    </xf>
    <xf numFmtId="167" fontId="17" fillId="0" borderId="3" xfId="0" applyNumberFormat="1" applyFont="1" applyFill="1" applyBorder="1" applyAlignment="1" applyProtection="1">
      <alignment horizontal="right" vertical="center"/>
    </xf>
    <xf numFmtId="168" fontId="18" fillId="0" borderId="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vertical="top" wrapText="1"/>
    </xf>
    <xf numFmtId="0" fontId="13" fillId="2" borderId="3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vertical="center" wrapText="1"/>
    </xf>
    <xf numFmtId="169" fontId="13" fillId="0" borderId="0" xfId="0" applyNumberFormat="1" applyFont="1" applyFill="1" applyAlignment="1" applyProtection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8" fontId="10" fillId="0" borderId="2" xfId="0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68" fontId="19" fillId="0" borderId="3" xfId="0" applyNumberFormat="1" applyFont="1" applyFill="1" applyBorder="1" applyAlignment="1" applyProtection="1">
      <alignment horizontal="right" vertical="center"/>
    </xf>
    <xf numFmtId="168" fontId="11" fillId="0" borderId="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wrapText="1"/>
    </xf>
    <xf numFmtId="0" fontId="13" fillId="0" borderId="0" xfId="0" applyFont="1" applyFill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165" fontId="13" fillId="0" borderId="0" xfId="2" applyNumberFormat="1" applyFont="1" applyAlignment="1" applyProtection="1">
      <alignment horizontal="right" vertical="top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</cellXfs>
  <cellStyles count="6">
    <cellStyle name="Euro" xfId="1"/>
    <cellStyle name="Hipervínculo" xfId="2" builtinId="8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9" defaultPivotStyle="PivotStyleLight16"/>
  <colors>
    <mruColors>
      <color rgb="FF3A03C5"/>
      <color rgb="FF150DBB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41"/>
  <sheetViews>
    <sheetView showGridLines="0" tabSelected="1" zoomScale="145" zoomScaleNormal="145" zoomScaleSheetLayoutView="166" workbookViewId="0">
      <selection activeCell="B4" sqref="B4:B5"/>
    </sheetView>
  </sheetViews>
  <sheetFormatPr baseColWidth="10" defaultRowHeight="15"/>
  <cols>
    <col min="1" max="1" width="6.28515625" style="1" customWidth="1"/>
    <col min="2" max="2" width="11.5703125" style="1" customWidth="1"/>
    <col min="3" max="5" width="4.5703125" style="1" customWidth="1"/>
    <col min="6" max="6" width="4.7109375" style="1" customWidth="1"/>
    <col min="7" max="17" width="4.5703125" style="1" customWidth="1"/>
    <col min="18" max="18" width="4.7109375" style="1" customWidth="1"/>
    <col min="19" max="19" width="4" style="1" customWidth="1"/>
    <col min="20" max="16384" width="11.42578125" style="1"/>
  </cols>
  <sheetData>
    <row r="1" spans="2:19"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19" ht="15" customHeight="1">
      <c r="B2" s="9" t="s">
        <v>2</v>
      </c>
      <c r="C2" s="9"/>
      <c r="D2" s="9"/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9" ht="0.9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9" ht="15" customHeight="1">
      <c r="B4" s="45" t="s">
        <v>0</v>
      </c>
      <c r="C4" s="41" t="s">
        <v>6</v>
      </c>
      <c r="D4" s="41" t="s">
        <v>7</v>
      </c>
      <c r="E4" s="41" t="s">
        <v>8</v>
      </c>
      <c r="F4" s="41" t="s">
        <v>1</v>
      </c>
      <c r="G4" s="41">
        <v>2005</v>
      </c>
      <c r="H4" s="41">
        <v>2006</v>
      </c>
      <c r="I4" s="41">
        <v>2007</v>
      </c>
      <c r="J4" s="41">
        <v>2008</v>
      </c>
      <c r="K4" s="41">
        <v>2009</v>
      </c>
      <c r="L4" s="41">
        <v>2010</v>
      </c>
      <c r="M4" s="41">
        <v>2011</v>
      </c>
      <c r="N4" s="41">
        <v>2012</v>
      </c>
      <c r="O4" s="41">
        <v>2013</v>
      </c>
      <c r="P4" s="41">
        <v>2014</v>
      </c>
      <c r="Q4" s="41">
        <v>2015</v>
      </c>
      <c r="R4" s="41" t="s">
        <v>32</v>
      </c>
    </row>
    <row r="5" spans="2:19">
      <c r="B5" s="46"/>
      <c r="C5" s="42"/>
      <c r="D5" s="42"/>
      <c r="E5" s="42"/>
      <c r="F5" s="42"/>
      <c r="G5" s="47"/>
      <c r="H5" s="42"/>
      <c r="I5" s="42"/>
      <c r="J5" s="42"/>
      <c r="K5" s="42"/>
      <c r="L5" s="42"/>
      <c r="M5" s="42"/>
      <c r="N5" s="42"/>
      <c r="O5" s="42"/>
      <c r="P5" s="42"/>
      <c r="Q5" s="42"/>
      <c r="R5" s="47"/>
    </row>
    <row r="6" spans="2:19" ht="3" customHeight="1">
      <c r="B6" s="14"/>
      <c r="C6" s="21"/>
      <c r="D6" s="21"/>
      <c r="E6" s="2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2:19" ht="9.75" customHeight="1">
      <c r="B7" s="20" t="s">
        <v>9</v>
      </c>
      <c r="C7" s="22"/>
      <c r="D7" s="22"/>
      <c r="E7" s="2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9" ht="9.75" customHeight="1">
      <c r="B8" s="15" t="s">
        <v>10</v>
      </c>
      <c r="C8" s="12">
        <f t="shared" ref="C8:O8" si="0">SUM(C15,C18,C21,C24,C29)</f>
        <v>5235.0999999999995</v>
      </c>
      <c r="D8" s="12">
        <f t="shared" si="0"/>
        <v>4440.1000000000004</v>
      </c>
      <c r="E8" s="12">
        <f t="shared" si="0"/>
        <v>5698.9259999999995</v>
      </c>
      <c r="F8" s="12">
        <f t="shared" si="0"/>
        <v>5549.3760000000002</v>
      </c>
      <c r="G8" s="12">
        <f t="shared" si="0"/>
        <v>6331.2567240000008</v>
      </c>
      <c r="H8" s="12">
        <f t="shared" si="0"/>
        <v>6961.2200326000002</v>
      </c>
      <c r="I8" s="12">
        <f t="shared" si="0"/>
        <v>7146.0596283300001</v>
      </c>
      <c r="J8" s="12">
        <f t="shared" si="0"/>
        <v>9121.4999999999982</v>
      </c>
      <c r="K8" s="12">
        <f t="shared" si="0"/>
        <v>9344.0638973000005</v>
      </c>
      <c r="L8" s="12">
        <f t="shared" si="0"/>
        <v>11447.005748742387</v>
      </c>
      <c r="M8" s="12">
        <f t="shared" si="0"/>
        <v>13446.588313351331</v>
      </c>
      <c r="N8" s="12">
        <f t="shared" si="0"/>
        <v>6897.5388952343756</v>
      </c>
      <c r="O8" s="12">
        <f t="shared" si="0"/>
        <v>7676.9686193877869</v>
      </c>
      <c r="P8" s="12">
        <v>8088.4806684799996</v>
      </c>
      <c r="Q8" s="12">
        <f>SUM(Q15,Q18,Q21,Q24,Q29)</f>
        <v>14716.148657989506</v>
      </c>
      <c r="R8" s="12">
        <f>SUM(R15,R18,R21,R24,R29)</f>
        <v>5135.2580500280592</v>
      </c>
    </row>
    <row r="9" spans="2:19" ht="18">
      <c r="B9" s="39" t="s">
        <v>18</v>
      </c>
      <c r="C9" s="12">
        <f t="shared" ref="C9:H9" si="1">SUM(C16,C19,C22,C25,C30)</f>
        <v>18792.899999999998</v>
      </c>
      <c r="D9" s="12">
        <f t="shared" si="1"/>
        <v>17500.900000000001</v>
      </c>
      <c r="E9" s="12">
        <f t="shared" si="1"/>
        <v>18789.321900000003</v>
      </c>
      <c r="F9" s="12">
        <f t="shared" si="1"/>
        <v>24970.2035</v>
      </c>
      <c r="G9" s="12">
        <f t="shared" si="1"/>
        <v>25157.94472</v>
      </c>
      <c r="H9" s="12">
        <f t="shared" si="1"/>
        <v>25462.312969999999</v>
      </c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2:19" ht="18">
      <c r="B10" s="39" t="s">
        <v>19</v>
      </c>
      <c r="C10" s="25"/>
      <c r="D10" s="25"/>
      <c r="E10" s="25"/>
      <c r="F10" s="12"/>
      <c r="G10" s="12"/>
      <c r="H10" s="12"/>
      <c r="I10" s="12">
        <v>17737.737400000002</v>
      </c>
      <c r="J10" s="12">
        <v>14474.027700000001</v>
      </c>
      <c r="K10" s="12">
        <v>19357.2</v>
      </c>
      <c r="L10" s="12">
        <v>22986.53443</v>
      </c>
      <c r="M10" s="12">
        <f>SUM(M16,M19,M22,M25,M30)</f>
        <v>22077.829860148478</v>
      </c>
      <c r="N10" s="12">
        <f>SUM(N16,N19,N22,N25,N30)</f>
        <v>25376.062682200856</v>
      </c>
      <c r="O10" s="12">
        <f>SUM(O16,O19,O22,O25,O30,)</f>
        <v>26337.831854551489</v>
      </c>
      <c r="P10" s="12">
        <v>28162.853672999998</v>
      </c>
      <c r="Q10" s="12">
        <f>SUM(Q16,Q19,Q22,Q25,Q30)</f>
        <v>38184.057134000024</v>
      </c>
      <c r="R10" s="12">
        <f>SUM(R16,R19,R22,R25,R30)</f>
        <v>16620.012567000002</v>
      </c>
      <c r="S10" s="3"/>
    </row>
    <row r="11" spans="2:19">
      <c r="B11" s="15" t="s">
        <v>11</v>
      </c>
      <c r="C11" s="12">
        <f>SUM(C26)</f>
        <v>23.6</v>
      </c>
      <c r="D11" s="12">
        <f>SUM(D26)</f>
        <v>67</v>
      </c>
      <c r="E11" s="12">
        <f>SUM(E26)</f>
        <v>182.9</v>
      </c>
      <c r="F11" s="12">
        <f t="shared" ref="F11:G11" si="2">SUM(F26)</f>
        <v>284.8</v>
      </c>
      <c r="G11" s="12">
        <f t="shared" si="2"/>
        <v>2.53484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3"/>
    </row>
    <row r="12" spans="2:19">
      <c r="B12" s="15" t="s">
        <v>12</v>
      </c>
      <c r="C12" s="25"/>
      <c r="D12" s="25"/>
      <c r="E12" s="12">
        <f>SUM(E27)</f>
        <v>4529</v>
      </c>
      <c r="F12" s="12">
        <f>SUM(F27)</f>
        <v>3091.5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3"/>
    </row>
    <row r="13" spans="2:19" ht="17.25">
      <c r="B13" s="39" t="s">
        <v>13</v>
      </c>
      <c r="C13" s="26"/>
      <c r="D13" s="26"/>
      <c r="E13" s="26"/>
      <c r="F13" s="13"/>
      <c r="G13" s="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2:19" ht="10.5" customHeight="1">
      <c r="B14" s="16" t="s">
        <v>31</v>
      </c>
      <c r="C14" s="26"/>
      <c r="D14" s="26"/>
      <c r="E14" s="26"/>
      <c r="F14" s="13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2:19" ht="9.75" customHeight="1">
      <c r="B15" s="17" t="s">
        <v>14</v>
      </c>
      <c r="C15" s="12">
        <v>3796.7</v>
      </c>
      <c r="D15" s="12">
        <v>3358.9</v>
      </c>
      <c r="E15" s="12">
        <v>3072.0747999999999</v>
      </c>
      <c r="F15" s="12">
        <v>2125.3409999999999</v>
      </c>
      <c r="G15" s="12">
        <v>4261.8</v>
      </c>
      <c r="H15" s="12">
        <v>4490.484023</v>
      </c>
      <c r="I15" s="12">
        <v>971.65962833000003</v>
      </c>
      <c r="J15" s="12">
        <v>274</v>
      </c>
      <c r="K15" s="12">
        <v>683.2</v>
      </c>
      <c r="L15" s="12">
        <v>1.0746809199999998</v>
      </c>
      <c r="M15" s="12">
        <v>17.960026039999999</v>
      </c>
      <c r="N15" s="12">
        <v>13.438084</v>
      </c>
      <c r="O15" s="12">
        <v>0</v>
      </c>
      <c r="P15" s="12">
        <v>0</v>
      </c>
      <c r="Q15" s="12">
        <v>1636.95348362</v>
      </c>
      <c r="R15" s="12">
        <v>217.18538377173002</v>
      </c>
    </row>
    <row r="16" spans="2:19" ht="9.75" customHeight="1">
      <c r="B16" s="17" t="s">
        <v>15</v>
      </c>
      <c r="C16" s="12">
        <v>13693.1</v>
      </c>
      <c r="D16" s="12">
        <v>8803.7999999999993</v>
      </c>
      <c r="E16" s="12">
        <v>9062.2000000000007</v>
      </c>
      <c r="F16" s="12">
        <v>9565.5094000000008</v>
      </c>
      <c r="G16" s="12">
        <v>12082.5</v>
      </c>
      <c r="H16" s="12">
        <v>13723.275</v>
      </c>
      <c r="I16" s="12">
        <v>1017.9</v>
      </c>
      <c r="J16" s="12">
        <v>145.19999999999999</v>
      </c>
      <c r="K16" s="12">
        <v>96</v>
      </c>
      <c r="L16" s="12">
        <v>2.9717199999999999</v>
      </c>
      <c r="M16" s="12">
        <v>47.959970999999989</v>
      </c>
      <c r="N16" s="12">
        <v>30.758817999999998</v>
      </c>
      <c r="O16" s="12">
        <v>0</v>
      </c>
      <c r="P16" s="12">
        <v>0</v>
      </c>
      <c r="Q16" s="12">
        <v>100.491997</v>
      </c>
      <c r="R16" s="12">
        <f>924.94903-923.277099</f>
        <v>1.6719309999999723</v>
      </c>
    </row>
    <row r="17" spans="2:19" ht="27" customHeight="1">
      <c r="B17" s="29" t="s">
        <v>20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2:19" ht="9.75" customHeight="1">
      <c r="B18" s="17" t="s">
        <v>14</v>
      </c>
      <c r="C18" s="12">
        <v>101.6</v>
      </c>
      <c r="D18" s="12">
        <v>435.2</v>
      </c>
      <c r="E18" s="12">
        <v>498</v>
      </c>
      <c r="F18" s="12">
        <v>557.53700000000003</v>
      </c>
      <c r="G18" s="12">
        <v>496.8</v>
      </c>
      <c r="H18" s="12">
        <v>909.56654660000004</v>
      </c>
      <c r="I18" s="12">
        <v>2276.8000000000002</v>
      </c>
      <c r="J18" s="12">
        <v>5879.9</v>
      </c>
      <c r="K18" s="12">
        <v>6388.7</v>
      </c>
      <c r="L18" s="12">
        <v>7660.2649672850048</v>
      </c>
      <c r="M18" s="12">
        <v>11246.099260039986</v>
      </c>
      <c r="N18" s="12">
        <v>2485.7992283899766</v>
      </c>
      <c r="O18" s="12">
        <v>4490.5727417577873</v>
      </c>
      <c r="P18" s="12">
        <v>3573.1379537100001</v>
      </c>
      <c r="Q18" s="12">
        <v>4294.5727756595052</v>
      </c>
      <c r="R18" s="12">
        <v>3592.5967077563296</v>
      </c>
    </row>
    <row r="19" spans="2:19" ht="9.75" customHeight="1">
      <c r="B19" s="17" t="s">
        <v>15</v>
      </c>
      <c r="C19" s="12">
        <v>2218.6999999999998</v>
      </c>
      <c r="D19" s="12">
        <v>5416.2</v>
      </c>
      <c r="E19" s="12">
        <v>4992.8999999999996</v>
      </c>
      <c r="F19" s="12">
        <v>4298.7</v>
      </c>
      <c r="G19" s="12">
        <v>6259.5860000000002</v>
      </c>
      <c r="H19" s="12">
        <v>8427.3089999999993</v>
      </c>
      <c r="I19" s="12">
        <v>11051.7</v>
      </c>
      <c r="J19" s="12">
        <v>14128.4</v>
      </c>
      <c r="K19" s="12">
        <v>12844.1</v>
      </c>
      <c r="L19" s="12">
        <v>18483.802559835</v>
      </c>
      <c r="M19" s="12">
        <v>13617.486130191677</v>
      </c>
      <c r="N19" s="12">
        <v>7638.7110900437792</v>
      </c>
      <c r="O19" s="12">
        <v>16124.452204916997</v>
      </c>
      <c r="P19" s="12">
        <v>14442.649310000001</v>
      </c>
      <c r="Q19" s="12">
        <v>20808.975490000015</v>
      </c>
      <c r="R19" s="12">
        <v>13317.526414000004</v>
      </c>
    </row>
    <row r="20" spans="2:19" ht="19.5" customHeight="1">
      <c r="B20" s="29" t="s">
        <v>21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9" ht="9.75" customHeight="1">
      <c r="B21" s="17" t="s">
        <v>14</v>
      </c>
      <c r="C21" s="27"/>
      <c r="D21" s="27"/>
      <c r="E21" s="27"/>
      <c r="F21" s="12"/>
      <c r="G21" s="12"/>
      <c r="H21" s="12"/>
      <c r="I21" s="12">
        <v>887.1</v>
      </c>
      <c r="J21" s="12">
        <v>769.7</v>
      </c>
      <c r="K21" s="12">
        <v>590.5</v>
      </c>
      <c r="L21" s="12">
        <v>1358.5879189547497</v>
      </c>
      <c r="M21" s="12">
        <v>1065.7363278813448</v>
      </c>
      <c r="N21" s="12">
        <v>2898.697777334452</v>
      </c>
      <c r="O21" s="12">
        <v>2755.0179308199995</v>
      </c>
      <c r="P21" s="12">
        <v>3233.47253877</v>
      </c>
      <c r="Q21" s="12">
        <v>5242.600620969999</v>
      </c>
      <c r="R21" s="12">
        <v>486.02493155999997</v>
      </c>
    </row>
    <row r="22" spans="2:19" ht="9.75" customHeight="1">
      <c r="B22" s="17" t="s">
        <v>15</v>
      </c>
      <c r="C22" s="27"/>
      <c r="D22" s="27"/>
      <c r="E22" s="27"/>
      <c r="F22" s="12"/>
      <c r="G22" s="12"/>
      <c r="H22" s="12"/>
      <c r="I22" s="12">
        <v>5333.3</v>
      </c>
      <c r="J22" s="12">
        <v>3959.6</v>
      </c>
      <c r="K22" s="12">
        <f>4304.4-2551.8</f>
        <v>1752.5999999999995</v>
      </c>
      <c r="L22" s="12">
        <v>9477.5705310247322</v>
      </c>
      <c r="M22" s="12">
        <v>7071.0225583622059</v>
      </c>
      <c r="N22" s="12">
        <v>14338.13112415708</v>
      </c>
      <c r="O22" s="12">
        <v>8885.015507634489</v>
      </c>
      <c r="P22" s="12">
        <v>11044.70585</v>
      </c>
      <c r="Q22" s="12">
        <v>6267.2827820000011</v>
      </c>
      <c r="R22" s="12">
        <v>1705.6208489999999</v>
      </c>
    </row>
    <row r="23" spans="2:19" ht="17.25" customHeight="1">
      <c r="B23" s="39" t="s">
        <v>22</v>
      </c>
      <c r="C23" s="27"/>
      <c r="D23" s="27"/>
      <c r="E23" s="27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2:19" ht="9.75" customHeight="1">
      <c r="B24" s="17" t="s">
        <v>14</v>
      </c>
      <c r="C24" s="12">
        <v>1336.8</v>
      </c>
      <c r="D24" s="12">
        <v>646</v>
      </c>
      <c r="E24" s="12">
        <v>2128.8512000000001</v>
      </c>
      <c r="F24" s="12">
        <v>2866.498</v>
      </c>
      <c r="G24" s="12">
        <v>1572.6567240000002</v>
      </c>
      <c r="H24" s="12">
        <v>1561.169463</v>
      </c>
      <c r="I24" s="12">
        <v>2238.4</v>
      </c>
      <c r="J24" s="12">
        <v>1792.6000000000001</v>
      </c>
      <c r="K24" s="12">
        <v>1567.2</v>
      </c>
      <c r="L24" s="12">
        <v>1491.2082168226311</v>
      </c>
      <c r="M24" s="12">
        <v>293.63575249000002</v>
      </c>
      <c r="N24" s="12">
        <v>1464.0036723099474</v>
      </c>
      <c r="O24" s="12">
        <v>264.33807731000002</v>
      </c>
      <c r="P24" s="12">
        <v>768.35</v>
      </c>
      <c r="Q24" s="12">
        <v>3139.5265557400035</v>
      </c>
      <c r="R24" s="12">
        <v>591.04587574000004</v>
      </c>
      <c r="S24" s="1" t="s">
        <v>4</v>
      </c>
    </row>
    <row r="25" spans="2:19" ht="9.75" customHeight="1">
      <c r="B25" s="17" t="s">
        <v>15</v>
      </c>
      <c r="C25" s="12">
        <v>2881.1</v>
      </c>
      <c r="D25" s="12">
        <v>3280.9</v>
      </c>
      <c r="E25" s="12">
        <v>4734.2219000000005</v>
      </c>
      <c r="F25" s="12">
        <v>11105.9941</v>
      </c>
      <c r="G25" s="12">
        <v>6815.8587199999993</v>
      </c>
      <c r="H25" s="12">
        <v>3311.7289700000001</v>
      </c>
      <c r="I25" s="12">
        <v>7259.7999999999993</v>
      </c>
      <c r="J25" s="12">
        <v>8359.4</v>
      </c>
      <c r="K25" s="12">
        <v>4599.8</v>
      </c>
      <c r="L25" s="12">
        <v>6240.2899707041888</v>
      </c>
      <c r="M25" s="12">
        <v>811.37723659459505</v>
      </c>
      <c r="N25" s="12">
        <v>3343.5846660000002</v>
      </c>
      <c r="O25" s="12">
        <v>1217.3592290000001</v>
      </c>
      <c r="P25" s="12">
        <v>2418.7384229999998</v>
      </c>
      <c r="Q25" s="12">
        <v>10806.059254000007</v>
      </c>
      <c r="R25" s="12">
        <v>1446.2007149999999</v>
      </c>
      <c r="S25" s="1" t="s">
        <v>4</v>
      </c>
    </row>
    <row r="26" spans="2:19" ht="9.75" customHeight="1">
      <c r="B26" s="17" t="s">
        <v>16</v>
      </c>
      <c r="C26" s="12">
        <v>23.6</v>
      </c>
      <c r="D26" s="12">
        <v>67</v>
      </c>
      <c r="E26" s="12">
        <v>182.9</v>
      </c>
      <c r="F26" s="12">
        <v>284.8</v>
      </c>
      <c r="G26" s="12">
        <v>2.53484</v>
      </c>
      <c r="H26" s="12"/>
      <c r="I26" s="12"/>
      <c r="J26" s="12"/>
      <c r="K26" s="12"/>
      <c r="L26" s="12"/>
      <c r="M26" s="12"/>
      <c r="N26" s="12"/>
      <c r="O26" s="12"/>
      <c r="P26" s="36"/>
      <c r="Q26" s="36"/>
      <c r="R26" s="37"/>
    </row>
    <row r="27" spans="2:19" ht="9.75" customHeight="1">
      <c r="B27" s="17" t="s">
        <v>17</v>
      </c>
      <c r="C27" s="27"/>
      <c r="D27" s="27"/>
      <c r="E27" s="12">
        <v>4529</v>
      </c>
      <c r="F27" s="12">
        <v>3091.5</v>
      </c>
      <c r="G27" s="12"/>
      <c r="H27" s="12"/>
      <c r="I27" s="12"/>
      <c r="J27" s="12"/>
      <c r="K27" s="12"/>
      <c r="L27" s="12"/>
      <c r="M27" s="12"/>
      <c r="N27" s="12"/>
      <c r="O27" s="12"/>
      <c r="P27" s="36"/>
      <c r="Q27" s="36"/>
      <c r="R27" s="37"/>
    </row>
    <row r="28" spans="2:19" ht="9.75" customHeight="1">
      <c r="B28" s="18" t="s">
        <v>23</v>
      </c>
      <c r="C28" s="23"/>
      <c r="D28" s="23"/>
      <c r="E28" s="23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6"/>
      <c r="Q28" s="36"/>
      <c r="R28" s="37"/>
    </row>
    <row r="29" spans="2:19" ht="9.75" customHeight="1">
      <c r="B29" s="17" t="s">
        <v>14</v>
      </c>
      <c r="C29" s="24"/>
      <c r="D29" s="24"/>
      <c r="E29" s="24"/>
      <c r="F29" s="12"/>
      <c r="G29" s="12"/>
      <c r="H29" s="12"/>
      <c r="I29" s="12">
        <v>772.1</v>
      </c>
      <c r="J29" s="12">
        <v>405.3</v>
      </c>
      <c r="K29" s="12">
        <v>114.4638973</v>
      </c>
      <c r="L29" s="12">
        <v>935.86996476000002</v>
      </c>
      <c r="M29" s="12">
        <v>823.15694689999987</v>
      </c>
      <c r="N29" s="12">
        <v>35.600133200000002</v>
      </c>
      <c r="O29" s="12">
        <v>167.03986950000001</v>
      </c>
      <c r="P29" s="12">
        <v>513.52017599999999</v>
      </c>
      <c r="Q29" s="12">
        <v>402.49522200000001</v>
      </c>
      <c r="R29" s="12">
        <v>248.40515119999998</v>
      </c>
    </row>
    <row r="30" spans="2:19" ht="9.75" customHeight="1">
      <c r="B30" s="34" t="s">
        <v>15</v>
      </c>
      <c r="C30" s="32"/>
      <c r="D30" s="32"/>
      <c r="E30" s="32"/>
      <c r="F30" s="33"/>
      <c r="G30" s="33"/>
      <c r="H30" s="33"/>
      <c r="I30" s="33">
        <v>206.4</v>
      </c>
      <c r="J30" s="33">
        <v>180.3</v>
      </c>
      <c r="K30" s="33">
        <v>64.736810000000006</v>
      </c>
      <c r="L30" s="33">
        <v>467.93497192000007</v>
      </c>
      <c r="M30" s="33">
        <v>529.9839639999999</v>
      </c>
      <c r="N30" s="33">
        <v>24.876984</v>
      </c>
      <c r="O30" s="33">
        <v>111.004913</v>
      </c>
      <c r="P30" s="33">
        <v>256.76008999999999</v>
      </c>
      <c r="Q30" s="33">
        <v>201.24761100000001</v>
      </c>
      <c r="R30" s="33">
        <v>148.99265800000001</v>
      </c>
    </row>
    <row r="31" spans="2:19" ht="2.25" customHeight="1"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</row>
    <row r="32" spans="2:19" ht="9" customHeight="1">
      <c r="B32" s="31" t="s">
        <v>27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2:18" ht="9" customHeight="1">
      <c r="B33" s="31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2:18" ht="9" customHeight="1">
      <c r="B34" s="31" t="s">
        <v>25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2:18" ht="9" customHeight="1">
      <c r="B35" s="31" t="s">
        <v>29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2:18" ht="9" customHeight="1">
      <c r="B36" s="31" t="s">
        <v>30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2:18" ht="9" customHeight="1">
      <c r="B37" s="31" t="s">
        <v>26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5"/>
      <c r="P37" s="30"/>
      <c r="Q37" s="38"/>
      <c r="R37" s="30"/>
    </row>
    <row r="38" spans="2:18" ht="9" customHeight="1">
      <c r="B38" s="31" t="s">
        <v>24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2:18" ht="9" customHeight="1">
      <c r="B39" s="43" t="s">
        <v>3</v>
      </c>
      <c r="C39" s="43"/>
      <c r="D39" s="43"/>
      <c r="E39" s="43"/>
      <c r="F39" s="43"/>
      <c r="G39" s="43"/>
      <c r="H39" s="43"/>
      <c r="I39" s="43"/>
      <c r="J39" s="19"/>
      <c r="K39" s="44" t="s">
        <v>5</v>
      </c>
      <c r="L39" s="44"/>
      <c r="M39" s="44"/>
      <c r="N39" s="44"/>
      <c r="O39" s="44"/>
      <c r="P39" s="44"/>
      <c r="Q39" s="44"/>
      <c r="R39" s="44"/>
    </row>
    <row r="40" spans="2:18" ht="9" customHeight="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2:18" ht="7.5" customHeight="1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</sheetData>
  <mergeCells count="20">
    <mergeCell ref="N4:N5"/>
    <mergeCell ref="Q4:Q5"/>
    <mergeCell ref="J4:J5"/>
    <mergeCell ref="K4:K5"/>
    <mergeCell ref="B41:R41"/>
    <mergeCell ref="P4:P5"/>
    <mergeCell ref="B39:I39"/>
    <mergeCell ref="K39:R39"/>
    <mergeCell ref="C4:C5"/>
    <mergeCell ref="B4:B5"/>
    <mergeCell ref="F4:F5"/>
    <mergeCell ref="G4:G5"/>
    <mergeCell ref="H4:H5"/>
    <mergeCell ref="I4:I5"/>
    <mergeCell ref="D4:D5"/>
    <mergeCell ref="E4:E5"/>
    <mergeCell ref="R4:R5"/>
    <mergeCell ref="L4:L5"/>
    <mergeCell ref="M4:M5"/>
    <mergeCell ref="O4:O5"/>
  </mergeCells>
  <hyperlinks>
    <hyperlink ref="K39" r:id="rId1"/>
  </hyperlinks>
  <pageMargins left="0.98425196850393704" right="0.98425196850393704" top="1.5748031496062993" bottom="0.7874015748031496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P575</vt:lpstr>
      <vt:lpstr>'P575'!Área_de_impresión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2016-08-03T22:45:28Z</cp:lastPrinted>
  <dcterms:created xsi:type="dcterms:W3CDTF">2000-12-12T17:17:16Z</dcterms:created>
  <dcterms:modified xsi:type="dcterms:W3CDTF">2016-08-12T17:24:10Z</dcterms:modified>
</cp:coreProperties>
</file>