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240" yWindow="195" windowWidth="4560" windowHeight="3990" tabRatio="850"/>
  </bookViews>
  <sheets>
    <sheet name="P583-ABAJO" sheetId="478" r:id="rId1"/>
  </sheets>
  <definedNames>
    <definedName name="_Fill" hidden="1">#REF!</definedName>
    <definedName name="A_impresión_IM">#REF!</definedName>
    <definedName name="_xlnm.Print_Area" localSheetId="0">'P583-ABAJO'!$B$2:$M$44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29" i="478" l="1"/>
  <c r="C28" i="478" l="1"/>
  <c r="M27" i="478" l="1"/>
  <c r="H27" i="478" l="1"/>
  <c r="C27" i="478"/>
  <c r="M26" i="478"/>
  <c r="H26" i="478"/>
  <c r="I21" i="478"/>
  <c r="D21" i="478"/>
  <c r="D9" i="478"/>
  <c r="I9" i="478"/>
  <c r="D10" i="478"/>
  <c r="I10" i="478"/>
  <c r="D11" i="478"/>
  <c r="I11" i="478"/>
  <c r="D12" i="478"/>
  <c r="I12" i="478"/>
  <c r="D14" i="478"/>
  <c r="I14" i="478"/>
  <c r="D15" i="478"/>
  <c r="I15" i="478"/>
  <c r="D16" i="478"/>
  <c r="I16" i="478"/>
  <c r="D17" i="478"/>
  <c r="I17" i="478"/>
  <c r="D18" i="478"/>
  <c r="I18" i="478"/>
  <c r="D20" i="478"/>
  <c r="I20" i="478"/>
  <c r="C10" i="478" l="1"/>
  <c r="C9" i="478"/>
  <c r="C12" i="478"/>
  <c r="C15" i="478"/>
  <c r="C20" i="478"/>
  <c r="C18" i="478"/>
  <c r="C17" i="478"/>
  <c r="C16" i="478"/>
  <c r="C11" i="478"/>
  <c r="C14" i="478"/>
  <c r="C21" i="478"/>
</calcChain>
</file>

<file path=xl/sharedStrings.xml><?xml version="1.0" encoding="utf-8"?>
<sst xmlns="http://schemas.openxmlformats.org/spreadsheetml/2006/main" count="27" uniqueCount="26">
  <si>
    <t>Año</t>
  </si>
  <si>
    <t>Camarón</t>
  </si>
  <si>
    <t>Balanza comercial de productos pesqueros</t>
  </si>
  <si>
    <t>(Miles de dólares)</t>
  </si>
  <si>
    <t>Exportaciones</t>
  </si>
  <si>
    <t>Atún y 
similares</t>
  </si>
  <si>
    <t>Importaciones</t>
  </si>
  <si>
    <t>Bacalao</t>
  </si>
  <si>
    <t>Grasas y
aceites</t>
  </si>
  <si>
    <t>Harina de 
especies
marinas</t>
  </si>
  <si>
    <t>Saldo</t>
  </si>
  <si>
    <t>www.siap.sagarpa.gob.mx/AnxInfo/</t>
  </si>
  <si>
    <t>Fuente: Secretaría de Agricultura, Ganadería, Desarrollo Rural, Pesca y Alimentación.</t>
  </si>
  <si>
    <t>1/ La suma de los parciales puede no coincidir con los totales, debido al redondeo de las cifras.</t>
  </si>
  <si>
    <t>3/ Incluye abulón, langosta, calamar, pulpo, sardina y otros.</t>
  </si>
  <si>
    <t xml:space="preserve">2/ En 2005, el volumen de exportaciones de algas y sargazos disminuyó sensiblemente debido fundamentalmente a que la explotación de sargazos prácticamente cesó por la  descom-  </t>
  </si>
  <si>
    <t xml:space="preserve">      postura de la embarcación mayor que lo extrae masivamente, al tiempo que la de otras algas no se vio afectada significativamente.</t>
  </si>
  <si>
    <t>4/ Incluye atún, camarón, salmón, tilapia, basa y otros.</t>
  </si>
  <si>
    <t>P/ Cifras preliminares.</t>
  </si>
  <si>
    <t>e/ Cifras estimadas al mes de diciembre de 2016.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</si>
  <si>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</si>
  <si>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Algas y sargazos </t>
    </r>
    <r>
      <rPr>
        <vertAlign val="superscript"/>
        <sz val="6"/>
        <rFont val="Soberana Sans Light"/>
        <family val="3"/>
      </rPr>
      <t>2/</t>
    </r>
  </si>
  <si>
    <r>
      <t xml:space="preserve">Otros </t>
    </r>
    <r>
      <rPr>
        <vertAlign val="superscript"/>
        <sz val="6"/>
        <rFont val="Soberana Sans Light"/>
        <family val="3"/>
      </rPr>
      <t>3/</t>
    </r>
  </si>
  <si>
    <r>
      <t xml:space="preserve">Otros </t>
    </r>
    <r>
      <rPr>
        <vertAlign val="superscript"/>
        <sz val="6"/>
        <rFont val="Soberana Sans Light"/>
        <family val="3"/>
      </rPr>
      <t>4/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</si>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</sst>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General_)"/>
    <numFmt numFmtId="166" formatCode="#,##0__;\-\ #,##0__"/>
    <numFmt numFmtId="167" formatCode="#,##0___);\-\ #,##0___)"/>
    <numFmt numFmtId="168" formatCode="#\ ##0___);\-\ #,##0___)"/>
    <numFmt numFmtId="169" formatCode="#\ ###\ ##0;\-\ #\ ##0"/>
  </numFmts>
  <fonts count="21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10"/>
      <name val="Soberana Sans Light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i/>
      <sz val="7"/>
      <color theme="0"/>
      <name val="Soberana Sans Light"/>
      <family val="3"/>
    </font>
    <font>
      <sz val="10"/>
      <color theme="0"/>
      <name val="Soberana Sans Light"/>
      <family val="3"/>
    </font>
    <font>
      <b/>
      <i/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6"/>
      <color theme="0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2" borderId="0" xfId="0" quotePrefix="1" applyFont="1" applyFill="1" applyAlignment="1">
      <alignment horizontal="left"/>
    </xf>
    <xf numFmtId="0" fontId="7" fillId="2" borderId="0" xfId="0" applyFont="1" applyFill="1"/>
    <xf numFmtId="0" fontId="8" fillId="0" borderId="0" xfId="0" quotePrefix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Border="1"/>
    <xf numFmtId="0" fontId="7" fillId="2" borderId="0" xfId="0" applyFont="1" applyFill="1" applyBorder="1"/>
    <xf numFmtId="164" fontId="9" fillId="0" borderId="0" xfId="0" applyNumberFormat="1" applyFont="1" applyFill="1" applyBorder="1"/>
    <xf numFmtId="166" fontId="7" fillId="2" borderId="0" xfId="0" applyNumberFormat="1" applyFont="1" applyFill="1"/>
    <xf numFmtId="0" fontId="3" fillId="0" borderId="0" xfId="0" applyFont="1" applyFill="1"/>
    <xf numFmtId="0" fontId="7" fillId="0" borderId="0" xfId="0" applyFont="1" applyFill="1"/>
    <xf numFmtId="0" fontId="9" fillId="0" borderId="0" xfId="0" applyFont="1" applyBorder="1"/>
    <xf numFmtId="0" fontId="9" fillId="0" borderId="0" xfId="0" applyFont="1"/>
    <xf numFmtId="0" fontId="11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168" fontId="14" fillId="0" borderId="4" xfId="2" applyNumberFormat="1" applyFont="1" applyFill="1" applyBorder="1" applyAlignment="1" applyProtection="1">
      <alignment horizontal="right" vertical="center"/>
    </xf>
    <xf numFmtId="167" fontId="14" fillId="0" borderId="4" xfId="2" applyNumberFormat="1" applyFont="1" applyFill="1" applyBorder="1" applyAlignment="1" applyProtection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168" fontId="13" fillId="0" borderId="4" xfId="2" applyNumberFormat="1" applyFont="1" applyFill="1" applyBorder="1" applyAlignment="1" applyProtection="1">
      <alignment horizontal="right" vertical="center"/>
    </xf>
    <xf numFmtId="0" fontId="15" fillId="0" borderId="0" xfId="1" applyFont="1" applyAlignment="1" applyProtection="1">
      <alignment horizontal="right"/>
    </xf>
    <xf numFmtId="0" fontId="15" fillId="0" borderId="0" xfId="0" applyFont="1" applyAlignment="1"/>
    <xf numFmtId="169" fontId="13" fillId="0" borderId="4" xfId="2" applyNumberFormat="1" applyFont="1" applyFill="1" applyBorder="1" applyAlignment="1" applyProtection="1">
      <alignment horizontal="right" vertical="center"/>
    </xf>
    <xf numFmtId="169" fontId="14" fillId="0" borderId="4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012" name="Text Box 4"/>
        <xdr:cNvSpPr txBox="1">
          <a:spLocks noChangeArrowheads="1"/>
        </xdr:cNvSpPr>
      </xdr:nvSpPr>
      <xdr:spPr bwMode="auto">
        <a:xfrm>
          <a:off x="6381750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114300</xdr:rowOff>
    </xdr:to>
    <xdr:sp macro="" textlink="">
      <xdr:nvSpPr>
        <xdr:cNvPr id="43041" name="Text Box 33"/>
        <xdr:cNvSpPr txBox="1">
          <a:spLocks noChangeArrowheads="1"/>
        </xdr:cNvSpPr>
      </xdr:nvSpPr>
      <xdr:spPr bwMode="auto">
        <a:xfrm>
          <a:off x="6381750" y="10763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2</xdr:col>
      <xdr:colOff>542925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3046" name="Text Box 38"/>
        <xdr:cNvSpPr txBox="1">
          <a:spLocks noChangeArrowheads="1"/>
        </xdr:cNvSpPr>
      </xdr:nvSpPr>
      <xdr:spPr bwMode="auto">
        <a:xfrm>
          <a:off x="1676400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13</xdr:col>
      <xdr:colOff>0</xdr:colOff>
      <xdr:row>5</xdr:row>
      <xdr:rowOff>114300</xdr:rowOff>
    </xdr:to>
    <xdr:sp macro="" textlink="">
      <xdr:nvSpPr>
        <xdr:cNvPr id="43048" name="Text Box 40"/>
        <xdr:cNvSpPr txBox="1">
          <a:spLocks noChangeArrowheads="1"/>
        </xdr:cNvSpPr>
      </xdr:nvSpPr>
      <xdr:spPr bwMode="auto">
        <a:xfrm>
          <a:off x="6381750" y="108585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049" name="Text Box 41"/>
        <xdr:cNvSpPr txBox="1">
          <a:spLocks noChangeArrowheads="1"/>
        </xdr:cNvSpPr>
      </xdr:nvSpPr>
      <xdr:spPr bwMode="auto">
        <a:xfrm>
          <a:off x="6381750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0</xdr:colOff>
      <xdr:row>6</xdr:row>
      <xdr:rowOff>66675</xdr:rowOff>
    </xdr:to>
    <xdr:sp macro="" textlink="">
      <xdr:nvSpPr>
        <xdr:cNvPr id="43056" name="Text Box 48"/>
        <xdr:cNvSpPr txBox="1">
          <a:spLocks noChangeArrowheads="1"/>
        </xdr:cNvSpPr>
      </xdr:nvSpPr>
      <xdr:spPr bwMode="auto">
        <a:xfrm>
          <a:off x="6381750" y="11620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J53"/>
  <sheetViews>
    <sheetView showGridLines="0" tabSelected="1" zoomScale="180" zoomScaleNormal="180" zoomScaleSheetLayoutView="115" workbookViewId="0">
      <selection activeCell="B5" sqref="B5:B7"/>
    </sheetView>
  </sheetViews>
  <sheetFormatPr baseColWidth="10" defaultRowHeight="12.75" x14ac:dyDescent="0.2"/>
  <cols>
    <col min="1" max="1" width="11.42578125" style="2"/>
    <col min="2" max="2" width="6.5703125" style="1" customWidth="1"/>
    <col min="3" max="3" width="7.140625" style="2" customWidth="1"/>
    <col min="4" max="4" width="8.140625" style="2" customWidth="1"/>
    <col min="5" max="5" width="7.7109375" style="2" customWidth="1"/>
    <col min="6" max="6" width="6.7109375" style="2" customWidth="1"/>
    <col min="7" max="7" width="6.42578125" style="2" customWidth="1"/>
    <col min="8" max="8" width="7.140625" style="2" customWidth="1"/>
    <col min="9" max="9" width="7.42578125" style="2" bestFit="1" customWidth="1"/>
    <col min="10" max="10" width="6.28515625" style="2" customWidth="1"/>
    <col min="11" max="11" width="7" style="2" customWidth="1"/>
    <col min="12" max="13" width="7.140625" style="2" customWidth="1"/>
    <col min="14" max="14" width="2.28515625" style="2" customWidth="1"/>
    <col min="15" max="15" width="8.5703125" style="2" customWidth="1"/>
    <col min="16" max="16" width="8.42578125" style="2" customWidth="1"/>
    <col min="17" max="17" width="4.5703125" style="2" customWidth="1"/>
    <col min="18" max="18" width="5.7109375" style="2" customWidth="1"/>
    <col min="19" max="19" width="6.140625" style="2" customWidth="1"/>
    <col min="20" max="20" width="8.5703125" style="2" customWidth="1"/>
    <col min="21" max="21" width="11.85546875" style="2" customWidth="1"/>
    <col min="22" max="16384" width="11.42578125" style="2"/>
  </cols>
  <sheetData>
    <row r="1" spans="2:36" ht="21" customHeight="1" x14ac:dyDescent="0.2"/>
    <row r="2" spans="2:36" ht="15" customHeight="1" x14ac:dyDescent="0.25">
      <c r="B2" s="27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6" ht="9" customHeight="1" x14ac:dyDescent="0.2">
      <c r="B3" s="21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3" customHeight="1" x14ac:dyDescent="0.2"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14.1" customHeight="1" x14ac:dyDescent="0.2">
      <c r="B5" s="44" t="s">
        <v>0</v>
      </c>
      <c r="C5" s="45" t="s">
        <v>10</v>
      </c>
      <c r="D5" s="44" t="s">
        <v>4</v>
      </c>
      <c r="E5" s="44"/>
      <c r="F5" s="44"/>
      <c r="G5" s="44"/>
      <c r="H5" s="44"/>
      <c r="I5" s="44" t="s">
        <v>6</v>
      </c>
      <c r="J5" s="44"/>
      <c r="K5" s="44"/>
      <c r="L5" s="44"/>
      <c r="M5" s="44"/>
      <c r="N5" s="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2:36" ht="15" customHeight="1" x14ac:dyDescent="0.2">
      <c r="B6" s="44"/>
      <c r="C6" s="45"/>
      <c r="D6" s="45" t="s">
        <v>20</v>
      </c>
      <c r="E6" s="46" t="s">
        <v>21</v>
      </c>
      <c r="F6" s="46" t="s">
        <v>5</v>
      </c>
      <c r="G6" s="44" t="s">
        <v>1</v>
      </c>
      <c r="H6" s="46" t="s">
        <v>22</v>
      </c>
      <c r="I6" s="45" t="s">
        <v>20</v>
      </c>
      <c r="J6" s="44" t="s">
        <v>7</v>
      </c>
      <c r="K6" s="46" t="s">
        <v>8</v>
      </c>
      <c r="L6" s="46" t="s">
        <v>9</v>
      </c>
      <c r="M6" s="46" t="s">
        <v>23</v>
      </c>
      <c r="N6" s="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2:36" ht="15" customHeight="1" x14ac:dyDescent="0.2">
      <c r="B7" s="44"/>
      <c r="C7" s="45"/>
      <c r="D7" s="45"/>
      <c r="E7" s="46"/>
      <c r="F7" s="44"/>
      <c r="G7" s="44"/>
      <c r="H7" s="46"/>
      <c r="I7" s="45"/>
      <c r="J7" s="44"/>
      <c r="K7" s="44"/>
      <c r="L7" s="44"/>
      <c r="M7" s="46"/>
      <c r="N7" s="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36" s="11" customFormat="1" ht="3.75" customHeight="1" x14ac:dyDescent="0.2">
      <c r="B8" s="28"/>
      <c r="C8" s="31"/>
      <c r="D8" s="31"/>
      <c r="E8" s="32"/>
      <c r="F8" s="32"/>
      <c r="G8" s="32"/>
      <c r="H8" s="32"/>
      <c r="I8" s="31"/>
      <c r="J8" s="32"/>
      <c r="K8" s="32"/>
      <c r="L8" s="32"/>
      <c r="M8" s="32"/>
      <c r="N8" s="1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9.9499999999999993" hidden="1" customHeight="1" x14ac:dyDescent="0.2">
      <c r="B9" s="29">
        <v>1980</v>
      </c>
      <c r="C9" s="33">
        <f>D9-I9</f>
        <v>484738</v>
      </c>
      <c r="D9" s="33">
        <f>SUM(E9:H9)</f>
        <v>521135</v>
      </c>
      <c r="E9" s="33">
        <v>8731</v>
      </c>
      <c r="F9" s="33">
        <v>30548</v>
      </c>
      <c r="G9" s="33">
        <v>387822</v>
      </c>
      <c r="H9" s="33">
        <v>94034</v>
      </c>
      <c r="I9" s="37">
        <f>SUM(J9:M9)</f>
        <v>36397</v>
      </c>
      <c r="J9" s="33">
        <v>5191</v>
      </c>
      <c r="K9" s="34">
        <v>815</v>
      </c>
      <c r="L9" s="33">
        <v>13936</v>
      </c>
      <c r="M9" s="33">
        <v>16455</v>
      </c>
      <c r="N9" s="13"/>
      <c r="P9" s="6"/>
      <c r="Q9" s="6"/>
      <c r="R9" s="6"/>
      <c r="S9" s="6"/>
      <c r="T9" s="6"/>
      <c r="U9" s="6"/>
      <c r="V9" s="6"/>
      <c r="W9" s="6">
        <v>297.39999999999998</v>
      </c>
      <c r="X9" s="6">
        <v>389.2</v>
      </c>
      <c r="Y9" s="6">
        <v>205.9</v>
      </c>
      <c r="Z9" s="6">
        <v>267.2</v>
      </c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9.9499999999999993" hidden="1" customHeight="1" x14ac:dyDescent="0.2">
      <c r="B10" s="29">
        <v>1985</v>
      </c>
      <c r="C10" s="33">
        <f>D10-I10</f>
        <v>378480</v>
      </c>
      <c r="D10" s="33">
        <f>SUM(E10:H10)</f>
        <v>392936</v>
      </c>
      <c r="E10" s="33">
        <v>12221</v>
      </c>
      <c r="F10" s="33">
        <v>22076</v>
      </c>
      <c r="G10" s="33">
        <v>326768</v>
      </c>
      <c r="H10" s="33">
        <v>31871</v>
      </c>
      <c r="I10" s="37">
        <f>SUM(J10:M10)</f>
        <v>14456</v>
      </c>
      <c r="J10" s="34">
        <v>267</v>
      </c>
      <c r="K10" s="34">
        <v>491</v>
      </c>
      <c r="L10" s="33">
        <v>1368</v>
      </c>
      <c r="M10" s="33">
        <v>12330</v>
      </c>
      <c r="N10" s="13"/>
      <c r="P10" s="6"/>
      <c r="Q10" s="6"/>
      <c r="R10" s="6"/>
      <c r="S10" s="6"/>
      <c r="T10" s="6"/>
      <c r="U10" s="6"/>
      <c r="V10" s="6"/>
      <c r="W10" s="6">
        <v>35815.4</v>
      </c>
      <c r="X10" s="6">
        <v>53502.7</v>
      </c>
      <c r="Y10" s="6">
        <v>11243.3</v>
      </c>
      <c r="Z10" s="6">
        <v>16560.7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9.9499999999999993" hidden="1" customHeight="1" x14ac:dyDescent="0.2">
      <c r="B11" s="29">
        <v>1990</v>
      </c>
      <c r="C11" s="33">
        <f>D11-I11</f>
        <v>388627</v>
      </c>
      <c r="D11" s="33">
        <f>SUM(E11:H11)</f>
        <v>447394</v>
      </c>
      <c r="E11" s="33">
        <v>26497</v>
      </c>
      <c r="F11" s="33">
        <v>55442</v>
      </c>
      <c r="G11" s="33">
        <v>276471</v>
      </c>
      <c r="H11" s="33">
        <v>88984</v>
      </c>
      <c r="I11" s="37">
        <f>SUM(J11:M11)</f>
        <v>58767</v>
      </c>
      <c r="J11" s="34">
        <v>210</v>
      </c>
      <c r="K11" s="34">
        <v>4380</v>
      </c>
      <c r="L11" s="33">
        <v>12870</v>
      </c>
      <c r="M11" s="33">
        <v>41307</v>
      </c>
      <c r="N11" s="1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7.5" customHeight="1" x14ac:dyDescent="0.2">
      <c r="B12" s="29">
        <v>1995</v>
      </c>
      <c r="C12" s="40">
        <f>D12-I12</f>
        <v>584314</v>
      </c>
      <c r="D12" s="40">
        <f>SUM(E12:H12)</f>
        <v>680658</v>
      </c>
      <c r="E12" s="41">
        <v>1210</v>
      </c>
      <c r="F12" s="41">
        <v>59032</v>
      </c>
      <c r="G12" s="41">
        <v>442979</v>
      </c>
      <c r="H12" s="41">
        <v>177437</v>
      </c>
      <c r="I12" s="40">
        <f>SUM(J12:M12)</f>
        <v>96344</v>
      </c>
      <c r="J12" s="41">
        <v>6597</v>
      </c>
      <c r="K12" s="41">
        <v>31072</v>
      </c>
      <c r="L12" s="41">
        <v>7689</v>
      </c>
      <c r="M12" s="41">
        <v>50986</v>
      </c>
      <c r="N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3" customHeight="1" x14ac:dyDescent="0.2">
      <c r="B13" s="29"/>
      <c r="C13" s="40"/>
      <c r="D13" s="40"/>
      <c r="E13" s="41"/>
      <c r="F13" s="41"/>
      <c r="G13" s="41"/>
      <c r="H13" s="41"/>
      <c r="I13" s="40"/>
      <c r="J13" s="41"/>
      <c r="K13" s="41"/>
      <c r="L13" s="41"/>
      <c r="M13" s="41"/>
      <c r="N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7.5" customHeight="1" x14ac:dyDescent="0.2">
      <c r="B14" s="29">
        <v>2000</v>
      </c>
      <c r="C14" s="40">
        <f>D14-I14</f>
        <v>475564</v>
      </c>
      <c r="D14" s="40">
        <f>SUM(E14:H14)</f>
        <v>659748</v>
      </c>
      <c r="E14" s="41">
        <v>643</v>
      </c>
      <c r="F14" s="41">
        <v>20248</v>
      </c>
      <c r="G14" s="41">
        <v>405078</v>
      </c>
      <c r="H14" s="41">
        <v>233779</v>
      </c>
      <c r="I14" s="40">
        <f>SUM(J14:M14)</f>
        <v>184184</v>
      </c>
      <c r="J14" s="41">
        <v>8526</v>
      </c>
      <c r="K14" s="41">
        <v>19547</v>
      </c>
      <c r="L14" s="41">
        <v>13703</v>
      </c>
      <c r="M14" s="41">
        <v>142408</v>
      </c>
      <c r="N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7.5" customHeight="1" x14ac:dyDescent="0.2">
      <c r="B15" s="29">
        <v>2001</v>
      </c>
      <c r="C15" s="40">
        <f>D15-I15</f>
        <v>532433</v>
      </c>
      <c r="D15" s="40">
        <f>SUM(E15:H15)</f>
        <v>731304</v>
      </c>
      <c r="E15" s="41">
        <v>1062</v>
      </c>
      <c r="F15" s="41">
        <v>25370</v>
      </c>
      <c r="G15" s="41">
        <v>469096</v>
      </c>
      <c r="H15" s="41">
        <v>235776</v>
      </c>
      <c r="I15" s="40">
        <f>SUM(J15:M15)-1</f>
        <v>198871</v>
      </c>
      <c r="J15" s="41">
        <v>14024</v>
      </c>
      <c r="K15" s="41">
        <v>4125</v>
      </c>
      <c r="L15" s="41">
        <v>11869</v>
      </c>
      <c r="M15" s="41">
        <v>168854</v>
      </c>
      <c r="N15" s="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7.5" customHeight="1" x14ac:dyDescent="0.2">
      <c r="B16" s="29">
        <v>2002</v>
      </c>
      <c r="C16" s="40">
        <f>D16-I16</f>
        <v>379606</v>
      </c>
      <c r="D16" s="40">
        <f>SUM(E16:H16)</f>
        <v>593678</v>
      </c>
      <c r="E16" s="41">
        <v>673</v>
      </c>
      <c r="F16" s="41">
        <v>57568</v>
      </c>
      <c r="G16" s="41">
        <v>260318</v>
      </c>
      <c r="H16" s="41">
        <v>275119</v>
      </c>
      <c r="I16" s="40">
        <f>SUM(J16:M16)</f>
        <v>214072</v>
      </c>
      <c r="J16" s="41">
        <v>14739</v>
      </c>
      <c r="K16" s="41">
        <v>2064</v>
      </c>
      <c r="L16" s="41">
        <v>9539</v>
      </c>
      <c r="M16" s="41">
        <v>187730</v>
      </c>
      <c r="N16" s="1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7.5" customHeight="1" x14ac:dyDescent="0.2">
      <c r="B17" s="29">
        <v>2003</v>
      </c>
      <c r="C17" s="40">
        <f>D17-I17</f>
        <v>293937.44999999995</v>
      </c>
      <c r="D17" s="40">
        <f>SUM(E17:H17)</f>
        <v>548932.82999999996</v>
      </c>
      <c r="E17" s="41">
        <v>637.09</v>
      </c>
      <c r="F17" s="41">
        <v>76582.960000000006</v>
      </c>
      <c r="G17" s="41">
        <v>249795.82</v>
      </c>
      <c r="H17" s="41">
        <v>221916.96</v>
      </c>
      <c r="I17" s="40">
        <f>SUM(J17:M17)</f>
        <v>254995.38</v>
      </c>
      <c r="J17" s="41">
        <v>11418.76</v>
      </c>
      <c r="K17" s="41">
        <v>774.16</v>
      </c>
      <c r="L17" s="41">
        <v>8428.2900000000009</v>
      </c>
      <c r="M17" s="41">
        <v>234374.17</v>
      </c>
      <c r="N17" s="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7.5" customHeight="1" x14ac:dyDescent="0.2">
      <c r="B18" s="29">
        <v>2004</v>
      </c>
      <c r="C18" s="40">
        <f>D18-I18</f>
        <v>236297.12</v>
      </c>
      <c r="D18" s="40">
        <f>SUM(E18:H18)</f>
        <v>586994.78</v>
      </c>
      <c r="E18" s="41">
        <v>531.54</v>
      </c>
      <c r="F18" s="41">
        <v>88069.19</v>
      </c>
      <c r="G18" s="41">
        <v>272969.64</v>
      </c>
      <c r="H18" s="41">
        <v>225424.41</v>
      </c>
      <c r="I18" s="40">
        <f>SUM(J18:M18)</f>
        <v>350697.66000000003</v>
      </c>
      <c r="J18" s="41">
        <v>13074.72</v>
      </c>
      <c r="K18" s="41">
        <v>7730.53</v>
      </c>
      <c r="L18" s="41">
        <v>18878.39</v>
      </c>
      <c r="M18" s="41">
        <v>311014.02</v>
      </c>
      <c r="N18" s="13"/>
      <c r="P18" s="1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3.75" customHeight="1" x14ac:dyDescent="0.2">
      <c r="B19" s="29"/>
      <c r="C19" s="40"/>
      <c r="D19" s="40"/>
      <c r="E19" s="41"/>
      <c r="F19" s="41"/>
      <c r="G19" s="41"/>
      <c r="H19" s="41"/>
      <c r="I19" s="40"/>
      <c r="J19" s="41"/>
      <c r="K19" s="41"/>
      <c r="L19" s="41"/>
      <c r="M19" s="41"/>
      <c r="N19" s="1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s="15" customFormat="1" ht="7.5" customHeight="1" x14ac:dyDescent="0.2">
      <c r="B20" s="29">
        <v>2005</v>
      </c>
      <c r="C20" s="40">
        <f>D20-I20</f>
        <v>238973.85573597887</v>
      </c>
      <c r="D20" s="40">
        <f>SUM(E20:H20)</f>
        <v>604876.54095028713</v>
      </c>
      <c r="E20" s="41">
        <v>124.84725019583641</v>
      </c>
      <c r="F20" s="41">
        <v>79288.676945162108</v>
      </c>
      <c r="G20" s="41">
        <v>315705.01675492915</v>
      </c>
      <c r="H20" s="41">
        <v>209758</v>
      </c>
      <c r="I20" s="40">
        <f>SUM(J20:M20)</f>
        <v>365902.68521430827</v>
      </c>
      <c r="J20" s="41">
        <v>14531</v>
      </c>
      <c r="K20" s="41">
        <v>9868.0566472538721</v>
      </c>
      <c r="L20" s="41">
        <v>18474.628567054409</v>
      </c>
      <c r="M20" s="41">
        <v>323029</v>
      </c>
      <c r="N20" s="13"/>
      <c r="P20" s="1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s="15" customFormat="1" ht="7.5" customHeight="1" x14ac:dyDescent="0.2">
      <c r="B21" s="29">
        <v>2006</v>
      </c>
      <c r="C21" s="40">
        <f>D21-I21</f>
        <v>194907</v>
      </c>
      <c r="D21" s="40">
        <f>SUM(E21:H21)</f>
        <v>679379</v>
      </c>
      <c r="E21" s="41">
        <v>645</v>
      </c>
      <c r="F21" s="41">
        <v>60725</v>
      </c>
      <c r="G21" s="41">
        <v>321948</v>
      </c>
      <c r="H21" s="41">
        <v>296061</v>
      </c>
      <c r="I21" s="40">
        <f>SUM(J21:M21)</f>
        <v>484472</v>
      </c>
      <c r="J21" s="41">
        <v>20445</v>
      </c>
      <c r="K21" s="41">
        <v>6966</v>
      </c>
      <c r="L21" s="41">
        <v>13631</v>
      </c>
      <c r="M21" s="41">
        <v>443430</v>
      </c>
      <c r="N21" s="1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s="15" customFormat="1" ht="7.5" customHeight="1" x14ac:dyDescent="0.2">
      <c r="B22" s="29">
        <v>2007</v>
      </c>
      <c r="C22" s="40">
        <v>325032</v>
      </c>
      <c r="D22" s="40">
        <v>762122</v>
      </c>
      <c r="E22" s="41">
        <v>213</v>
      </c>
      <c r="F22" s="41">
        <v>84522</v>
      </c>
      <c r="G22" s="41">
        <v>355890</v>
      </c>
      <c r="H22" s="41">
        <v>321497</v>
      </c>
      <c r="I22" s="40">
        <v>437090</v>
      </c>
      <c r="J22" s="41">
        <v>18929</v>
      </c>
      <c r="K22" s="41">
        <v>10470</v>
      </c>
      <c r="L22" s="41">
        <v>15150</v>
      </c>
      <c r="M22" s="41">
        <v>392541</v>
      </c>
      <c r="N22" s="1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s="15" customFormat="1" ht="7.5" customHeight="1" x14ac:dyDescent="0.2">
      <c r="B23" s="29">
        <v>2008</v>
      </c>
      <c r="C23" s="40">
        <v>401557</v>
      </c>
      <c r="D23" s="40">
        <v>799323</v>
      </c>
      <c r="E23" s="41">
        <v>356</v>
      </c>
      <c r="F23" s="41">
        <v>74835</v>
      </c>
      <c r="G23" s="41">
        <v>353784</v>
      </c>
      <c r="H23" s="41">
        <v>370348</v>
      </c>
      <c r="I23" s="40">
        <v>397766</v>
      </c>
      <c r="J23" s="41">
        <v>23353</v>
      </c>
      <c r="K23" s="41">
        <v>11568</v>
      </c>
      <c r="L23" s="41">
        <v>11109</v>
      </c>
      <c r="M23" s="41">
        <v>351736</v>
      </c>
      <c r="N23" s="1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2:36" s="15" customFormat="1" ht="7.5" customHeight="1" x14ac:dyDescent="0.2">
      <c r="B24" s="29">
        <v>2009</v>
      </c>
      <c r="C24" s="40">
        <v>341438.26837469137</v>
      </c>
      <c r="D24" s="40">
        <v>779500.86289133178</v>
      </c>
      <c r="E24" s="41">
        <v>756.84487477152504</v>
      </c>
      <c r="F24" s="41">
        <v>80291.710230644298</v>
      </c>
      <c r="G24" s="41">
        <v>379081.64711924898</v>
      </c>
      <c r="H24" s="41">
        <v>319370.66066666698</v>
      </c>
      <c r="I24" s="40">
        <v>438062.59451664041</v>
      </c>
      <c r="J24" s="41">
        <v>15052.467333333299</v>
      </c>
      <c r="K24" s="41">
        <v>11621.336911537201</v>
      </c>
      <c r="L24" s="41">
        <v>13625.766671769899</v>
      </c>
      <c r="M24" s="41">
        <v>397763.02360000001</v>
      </c>
      <c r="N24" s="13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s="15" customFormat="1" ht="3.75" customHeight="1" x14ac:dyDescent="0.2">
      <c r="B25" s="29"/>
      <c r="C25" s="40"/>
      <c r="D25" s="40"/>
      <c r="E25" s="41"/>
      <c r="F25" s="41"/>
      <c r="G25" s="41"/>
      <c r="H25" s="41"/>
      <c r="I25" s="40"/>
      <c r="J25" s="41"/>
      <c r="K25" s="41"/>
      <c r="L25" s="41"/>
      <c r="M25" s="41"/>
      <c r="N25" s="1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2:36" s="15" customFormat="1" ht="7.5" customHeight="1" x14ac:dyDescent="0.2">
      <c r="B26" s="29">
        <v>2010</v>
      </c>
      <c r="C26" s="40">
        <v>195920</v>
      </c>
      <c r="D26" s="40">
        <v>842880</v>
      </c>
      <c r="E26" s="41">
        <v>2686</v>
      </c>
      <c r="F26" s="41">
        <v>89611</v>
      </c>
      <c r="G26" s="41">
        <v>258883</v>
      </c>
      <c r="H26" s="41">
        <f>D26-SUM(E26:G26)</f>
        <v>491700</v>
      </c>
      <c r="I26" s="40">
        <v>646959</v>
      </c>
      <c r="J26" s="41">
        <v>16779</v>
      </c>
      <c r="K26" s="41">
        <v>13525</v>
      </c>
      <c r="L26" s="41">
        <v>13245</v>
      </c>
      <c r="M26" s="41">
        <f>I26-SUM(J26:L26)</f>
        <v>603410</v>
      </c>
      <c r="N26" s="1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2:36" s="15" customFormat="1" ht="7.5" customHeight="1" x14ac:dyDescent="0.2">
      <c r="B27" s="29">
        <v>2011</v>
      </c>
      <c r="C27" s="40">
        <f>D27-I27</f>
        <v>369962</v>
      </c>
      <c r="D27" s="40">
        <v>1049256</v>
      </c>
      <c r="E27" s="41">
        <v>2581</v>
      </c>
      <c r="F27" s="41">
        <v>88516</v>
      </c>
      <c r="G27" s="41">
        <v>326256</v>
      </c>
      <c r="H27" s="41">
        <f>D27-SUM(E27:G27)</f>
        <v>631903</v>
      </c>
      <c r="I27" s="40">
        <v>679294</v>
      </c>
      <c r="J27" s="41">
        <v>20889</v>
      </c>
      <c r="K27" s="41">
        <v>18234</v>
      </c>
      <c r="L27" s="41">
        <v>44299</v>
      </c>
      <c r="M27" s="41">
        <f>I27-SUM(J27:L27)</f>
        <v>595872</v>
      </c>
      <c r="N27" s="13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s="15" customFormat="1" ht="7.5" customHeight="1" x14ac:dyDescent="0.2">
      <c r="B28" s="29">
        <v>2012</v>
      </c>
      <c r="C28" s="40">
        <f>D28-I28</f>
        <v>307287</v>
      </c>
      <c r="D28" s="40">
        <v>1117309</v>
      </c>
      <c r="E28" s="41">
        <v>2651</v>
      </c>
      <c r="F28" s="41">
        <v>155625</v>
      </c>
      <c r="G28" s="41">
        <v>268242</v>
      </c>
      <c r="H28" s="41">
        <v>690791</v>
      </c>
      <c r="I28" s="40">
        <v>810022</v>
      </c>
      <c r="J28" s="41">
        <v>22005</v>
      </c>
      <c r="K28" s="41">
        <v>22056</v>
      </c>
      <c r="L28" s="41">
        <v>27157</v>
      </c>
      <c r="M28" s="41">
        <v>738804</v>
      </c>
      <c r="N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2:36" s="15" customFormat="1" ht="7.5" customHeight="1" x14ac:dyDescent="0.2">
      <c r="B29" s="29">
        <v>2013</v>
      </c>
      <c r="C29" s="40">
        <f>(D29-I29)</f>
        <v>146657.4616713674</v>
      </c>
      <c r="D29" s="40">
        <v>1108194.5337487927</v>
      </c>
      <c r="E29" s="41">
        <v>3292.6638179829974</v>
      </c>
      <c r="F29" s="41">
        <v>138124.55254680917</v>
      </c>
      <c r="G29" s="41">
        <v>274723.2453773857</v>
      </c>
      <c r="H29" s="41">
        <v>692054.07200661488</v>
      </c>
      <c r="I29" s="40">
        <v>961537.07207742531</v>
      </c>
      <c r="J29" s="41">
        <v>17890.68753853345</v>
      </c>
      <c r="K29" s="41">
        <v>18155.414136538853</v>
      </c>
      <c r="L29" s="41">
        <v>38469.440243449062</v>
      </c>
      <c r="M29" s="41">
        <v>887021.53015890392</v>
      </c>
      <c r="N29" s="13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2:36" s="15" customFormat="1" ht="7.5" customHeight="1" x14ac:dyDescent="0.2">
      <c r="B30" s="29">
        <v>2014</v>
      </c>
      <c r="C30" s="40">
        <v>20712.582891757367</v>
      </c>
      <c r="D30" s="40">
        <v>1129418.4420812344</v>
      </c>
      <c r="E30" s="41">
        <v>3550.6666103122502</v>
      </c>
      <c r="F30" s="41">
        <v>178348.79297348787</v>
      </c>
      <c r="G30" s="41">
        <v>319358.41755449021</v>
      </c>
      <c r="H30" s="41">
        <v>628160.56494295329</v>
      </c>
      <c r="I30" s="40">
        <v>1108705.8591894771</v>
      </c>
      <c r="J30" s="41">
        <v>17615.399719331199</v>
      </c>
      <c r="K30" s="41">
        <v>8936.0562680490493</v>
      </c>
      <c r="L30" s="41">
        <v>10467.391109065977</v>
      </c>
      <c r="M30" s="41">
        <v>1071687.0120930306</v>
      </c>
      <c r="N30" s="1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2:36" s="15" customFormat="1" ht="3.75" customHeight="1" x14ac:dyDescent="0.2">
      <c r="B31" s="29"/>
      <c r="C31" s="40"/>
      <c r="D31" s="40"/>
      <c r="E31" s="41"/>
      <c r="F31" s="41"/>
      <c r="G31" s="41"/>
      <c r="H31" s="41"/>
      <c r="I31" s="40"/>
      <c r="J31" s="41"/>
      <c r="K31" s="41"/>
      <c r="L31" s="41"/>
      <c r="M31" s="41"/>
      <c r="N31" s="13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2:36" s="15" customFormat="1" ht="8.25" customHeight="1" x14ac:dyDescent="0.2">
      <c r="B32" s="29" t="s">
        <v>24</v>
      </c>
      <c r="C32" s="40">
        <v>49833.585552325123</v>
      </c>
      <c r="D32" s="40">
        <v>1084007.2833894596</v>
      </c>
      <c r="E32" s="41">
        <v>4347.012205998687</v>
      </c>
      <c r="F32" s="41">
        <v>150505.98123098156</v>
      </c>
      <c r="G32" s="41">
        <v>333597.34220442775</v>
      </c>
      <c r="H32" s="41">
        <v>595556.94774805149</v>
      </c>
      <c r="I32" s="40">
        <v>1034173.6978371345</v>
      </c>
      <c r="J32" s="41">
        <v>16689.825436671519</v>
      </c>
      <c r="K32" s="41">
        <v>8446.2848351641896</v>
      </c>
      <c r="L32" s="41">
        <v>21110.135619618217</v>
      </c>
      <c r="M32" s="41">
        <v>987927.45194568054</v>
      </c>
      <c r="N32" s="1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2:36" s="15" customFormat="1" ht="7.5" customHeight="1" x14ac:dyDescent="0.2">
      <c r="B33" s="29" t="s">
        <v>25</v>
      </c>
      <c r="C33" s="40">
        <v>80703.818297213496</v>
      </c>
      <c r="D33" s="40">
        <v>1234368.60304921</v>
      </c>
      <c r="E33" s="41">
        <v>4672.6707706323596</v>
      </c>
      <c r="F33" s="41">
        <v>176982.80416270401</v>
      </c>
      <c r="G33" s="41">
        <v>292132.14150057099</v>
      </c>
      <c r="H33" s="41">
        <v>760580.98661530297</v>
      </c>
      <c r="I33" s="40">
        <v>1153664.71808533</v>
      </c>
      <c r="J33" s="41">
        <v>17453.646758054601</v>
      </c>
      <c r="K33" s="41">
        <v>15382.3097931591</v>
      </c>
      <c r="L33" s="41">
        <v>28925.835349122299</v>
      </c>
      <c r="M33" s="41">
        <v>1091902.92618499</v>
      </c>
      <c r="N33" s="1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2:36" ht="3.75" customHeight="1" x14ac:dyDescent="0.2">
      <c r="B34" s="30"/>
      <c r="C34" s="35"/>
      <c r="D34" s="36"/>
      <c r="E34" s="35"/>
      <c r="F34" s="35"/>
      <c r="G34" s="35"/>
      <c r="H34" s="35"/>
      <c r="I34" s="36"/>
      <c r="J34" s="35"/>
      <c r="K34" s="35"/>
      <c r="L34" s="35"/>
      <c r="M34" s="35"/>
      <c r="N34" s="1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2:36" ht="2.4500000000000002" customHeight="1" x14ac:dyDescent="0.2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ht="8.1" customHeight="1" x14ac:dyDescent="0.2">
      <c r="B36" s="24" t="s">
        <v>13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8"/>
      <c r="P36" s="6"/>
      <c r="Q36" s="19">
        <v>2369</v>
      </c>
      <c r="R36" s="19">
        <v>3531</v>
      </c>
      <c r="S36" s="19">
        <v>3472</v>
      </c>
      <c r="T36" s="19"/>
      <c r="U36" s="19">
        <v>3166</v>
      </c>
      <c r="V36" s="19">
        <v>3216</v>
      </c>
      <c r="W36" s="19">
        <v>3208</v>
      </c>
      <c r="X36" s="19">
        <v>3226</v>
      </c>
      <c r="Y36" s="19">
        <v>3406</v>
      </c>
      <c r="Z36" s="19"/>
      <c r="AA36" s="19">
        <v>3262</v>
      </c>
      <c r="AB36" s="19">
        <v>3336</v>
      </c>
      <c r="AC36" s="19">
        <v>2979</v>
      </c>
      <c r="AD36" s="19">
        <v>2988</v>
      </c>
      <c r="AE36" s="19">
        <v>2987</v>
      </c>
      <c r="AF36" s="6"/>
      <c r="AG36" s="6"/>
      <c r="AH36" s="6"/>
      <c r="AI36" s="6"/>
      <c r="AJ36" s="6"/>
    </row>
    <row r="37" spans="2:36" ht="8.1" customHeight="1" x14ac:dyDescent="0.2">
      <c r="B37" s="24" t="s">
        <v>15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8"/>
      <c r="P37" s="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6"/>
      <c r="AG37" s="6"/>
      <c r="AH37" s="6"/>
      <c r="AI37" s="6"/>
      <c r="AJ37" s="6"/>
    </row>
    <row r="38" spans="2:36" ht="8.1" customHeight="1" x14ac:dyDescent="0.2">
      <c r="B38" s="24" t="s">
        <v>16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8"/>
      <c r="P38" s="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6"/>
      <c r="AG38" s="6"/>
      <c r="AH38" s="6"/>
      <c r="AI38" s="6"/>
      <c r="AJ38" s="6"/>
    </row>
    <row r="39" spans="2:36" ht="8.1" customHeight="1" x14ac:dyDescent="0.2">
      <c r="B39" s="24" t="s">
        <v>14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8"/>
      <c r="P39" s="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6"/>
      <c r="AG39" s="6"/>
      <c r="AH39" s="6"/>
      <c r="AI39" s="6"/>
      <c r="AJ39" s="6"/>
    </row>
    <row r="40" spans="2:36" ht="8.1" customHeight="1" x14ac:dyDescent="0.2">
      <c r="B40" s="24" t="s">
        <v>17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18"/>
      <c r="P40" s="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6"/>
      <c r="AG40" s="6"/>
      <c r="AH40" s="6"/>
      <c r="AI40" s="6"/>
      <c r="AJ40" s="6"/>
    </row>
    <row r="41" spans="2:36" ht="8.1" customHeight="1" x14ac:dyDescent="0.2">
      <c r="B41" s="42" t="s">
        <v>18</v>
      </c>
      <c r="C41" s="43"/>
      <c r="D41" s="43"/>
      <c r="E41" s="43"/>
      <c r="F41" s="25"/>
      <c r="G41" s="25"/>
      <c r="H41" s="25"/>
      <c r="I41" s="25"/>
      <c r="J41" s="25"/>
      <c r="K41" s="25"/>
      <c r="L41" s="25"/>
      <c r="M41" s="25"/>
      <c r="N41" s="18"/>
      <c r="P41" s="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6"/>
      <c r="AG41" s="6"/>
      <c r="AH41" s="6"/>
      <c r="AI41" s="6"/>
      <c r="AJ41" s="6"/>
    </row>
    <row r="42" spans="2:36" ht="8.1" customHeight="1" x14ac:dyDescent="0.2">
      <c r="B42" s="42" t="s">
        <v>19</v>
      </c>
      <c r="C42" s="43"/>
      <c r="D42" s="43"/>
      <c r="E42" s="43"/>
      <c r="F42" s="25"/>
      <c r="G42" s="25"/>
      <c r="H42" s="25"/>
      <c r="I42" s="25"/>
      <c r="J42" s="25"/>
      <c r="K42" s="25"/>
      <c r="L42" s="25"/>
      <c r="M42" s="25"/>
      <c r="N42" s="18"/>
      <c r="P42" s="6"/>
      <c r="Q42" s="19">
        <v>2111</v>
      </c>
      <c r="R42" s="19">
        <v>2713</v>
      </c>
      <c r="S42" s="19">
        <v>2554</v>
      </c>
      <c r="T42" s="19"/>
      <c r="U42" s="19">
        <v>2285</v>
      </c>
      <c r="V42" s="19">
        <v>2291</v>
      </c>
      <c r="W42" s="19">
        <v>2289</v>
      </c>
      <c r="X42" s="19">
        <v>2319</v>
      </c>
      <c r="Y42" s="19">
        <v>2386</v>
      </c>
      <c r="Z42" s="19"/>
      <c r="AA42" s="19">
        <v>2235</v>
      </c>
      <c r="AB42" s="19">
        <v>2260</v>
      </c>
      <c r="AC42" s="19">
        <v>1971</v>
      </c>
      <c r="AD42" s="19">
        <v>1971</v>
      </c>
      <c r="AE42" s="19">
        <v>1970</v>
      </c>
      <c r="AF42" s="6"/>
      <c r="AG42" s="6"/>
      <c r="AH42" s="6"/>
      <c r="AI42" s="6"/>
      <c r="AJ42" s="6"/>
    </row>
    <row r="43" spans="2:36" ht="8.1" customHeight="1" x14ac:dyDescent="0.2">
      <c r="B43" s="24" t="s">
        <v>12</v>
      </c>
      <c r="C43" s="25"/>
      <c r="D43" s="25"/>
      <c r="E43" s="25"/>
      <c r="F43" s="25"/>
      <c r="G43" s="25"/>
      <c r="H43" s="25"/>
      <c r="I43" s="25"/>
      <c r="J43" s="25"/>
      <c r="L43" s="39"/>
      <c r="M43" s="39"/>
      <c r="N43" s="18"/>
      <c r="P43" s="6"/>
      <c r="Q43" s="19">
        <v>24</v>
      </c>
      <c r="R43" s="19">
        <v>51</v>
      </c>
      <c r="S43" s="19">
        <v>79</v>
      </c>
      <c r="T43" s="19"/>
      <c r="U43" s="19">
        <v>85</v>
      </c>
      <c r="V43" s="19">
        <v>81</v>
      </c>
      <c r="W43" s="19">
        <v>77</v>
      </c>
      <c r="X43" s="19">
        <v>86</v>
      </c>
      <c r="Y43" s="19">
        <v>92</v>
      </c>
      <c r="Z43" s="19"/>
      <c r="AA43" s="19">
        <v>96</v>
      </c>
      <c r="AB43" s="19">
        <v>103</v>
      </c>
      <c r="AC43" s="19">
        <v>100</v>
      </c>
      <c r="AD43" s="19">
        <v>109</v>
      </c>
      <c r="AE43" s="19">
        <v>109</v>
      </c>
      <c r="AF43" s="6"/>
      <c r="AG43" s="6"/>
      <c r="AH43" s="6"/>
      <c r="AI43" s="6"/>
      <c r="AJ43" s="6"/>
    </row>
    <row r="44" spans="2:36" ht="8.1" customHeight="1" x14ac:dyDescent="0.2"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38" t="s">
        <v>11</v>
      </c>
      <c r="N44" s="18"/>
      <c r="P44" s="6"/>
      <c r="Q44" s="19">
        <v>79</v>
      </c>
      <c r="R44" s="19">
        <v>123</v>
      </c>
      <c r="S44" s="19">
        <v>129</v>
      </c>
      <c r="T44" s="19"/>
      <c r="U44" s="19">
        <v>101</v>
      </c>
      <c r="V44" s="19">
        <v>101</v>
      </c>
      <c r="W44" s="19">
        <v>97</v>
      </c>
      <c r="X44" s="19">
        <v>98</v>
      </c>
      <c r="Y44" s="19">
        <v>94</v>
      </c>
      <c r="Z44" s="19"/>
      <c r="AA44" s="19">
        <v>81</v>
      </c>
      <c r="AB44" s="19">
        <v>77</v>
      </c>
      <c r="AC44" s="19">
        <v>69</v>
      </c>
      <c r="AD44" s="19">
        <v>69</v>
      </c>
      <c r="AE44" s="19">
        <v>69</v>
      </c>
      <c r="AF44" s="6"/>
      <c r="AG44" s="6"/>
      <c r="AH44" s="6"/>
      <c r="AI44" s="6"/>
      <c r="AJ44" s="6"/>
    </row>
    <row r="45" spans="2:36" ht="8.1" customHeight="1" x14ac:dyDescent="0.2"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P45" s="6"/>
      <c r="Q45" s="19"/>
      <c r="R45" s="19">
        <v>708.8</v>
      </c>
      <c r="S45" s="19">
        <v>883.1</v>
      </c>
      <c r="T45" s="19"/>
      <c r="U45" s="19">
        <v>887.6</v>
      </c>
      <c r="V45" s="19">
        <v>895.7</v>
      </c>
      <c r="W45" s="19">
        <v>895.7</v>
      </c>
      <c r="X45" s="19">
        <v>895.7</v>
      </c>
      <c r="Y45" s="19">
        <v>830</v>
      </c>
      <c r="Z45" s="19"/>
      <c r="AA45" s="19">
        <v>830</v>
      </c>
      <c r="AB45" s="19">
        <v>953</v>
      </c>
      <c r="AC45" s="19">
        <v>605</v>
      </c>
      <c r="AD45" s="19">
        <v>628.20000000000005</v>
      </c>
      <c r="AE45" s="19">
        <v>657.6</v>
      </c>
      <c r="AF45" s="6"/>
      <c r="AG45" s="6"/>
      <c r="AH45" s="6"/>
      <c r="AI45" s="6"/>
      <c r="AJ45" s="6"/>
    </row>
    <row r="46" spans="2:36" ht="8.1" customHeight="1" x14ac:dyDescent="0.2"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P46" s="6"/>
      <c r="Q46" s="19"/>
      <c r="R46" s="19">
        <v>91.1</v>
      </c>
      <c r="S46" s="19">
        <v>127.9</v>
      </c>
      <c r="T46" s="19"/>
      <c r="U46" s="19">
        <v>131.9</v>
      </c>
      <c r="V46" s="19">
        <v>139.69999999999999</v>
      </c>
      <c r="W46" s="19">
        <v>139.69999999999999</v>
      </c>
      <c r="X46" s="19">
        <v>139.69999999999999</v>
      </c>
      <c r="Y46" s="19">
        <v>136</v>
      </c>
      <c r="Z46" s="19"/>
      <c r="AA46" s="19">
        <v>136</v>
      </c>
      <c r="AB46" s="19">
        <v>164</v>
      </c>
      <c r="AC46" s="19">
        <v>209</v>
      </c>
      <c r="AD46" s="19">
        <v>242.2</v>
      </c>
      <c r="AE46" s="19">
        <v>247.1</v>
      </c>
      <c r="AF46" s="6"/>
      <c r="AG46" s="6"/>
      <c r="AH46" s="6"/>
      <c r="AI46" s="6"/>
      <c r="AJ46" s="6"/>
    </row>
    <row r="47" spans="2:36" x14ac:dyDescent="0.2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x14ac:dyDescent="0.2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53" spans="2:2" x14ac:dyDescent="0.2">
      <c r="B53" s="20"/>
    </row>
  </sheetData>
  <mergeCells count="14">
    <mergeCell ref="D5:H5"/>
    <mergeCell ref="C5:C7"/>
    <mergeCell ref="B5:B7"/>
    <mergeCell ref="I5:M5"/>
    <mergeCell ref="L6:L7"/>
    <mergeCell ref="D6:D7"/>
    <mergeCell ref="M6:M7"/>
    <mergeCell ref="E6:E7"/>
    <mergeCell ref="F6:F7"/>
    <mergeCell ref="G6:G7"/>
    <mergeCell ref="H6:H7"/>
    <mergeCell ref="I6:I7"/>
    <mergeCell ref="J6:J7"/>
    <mergeCell ref="K6:K7"/>
  </mergeCells>
  <phoneticPr fontId="0" type="noConversion"/>
  <hyperlinks>
    <hyperlink ref="M44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P583-ABAJO</vt:lpstr>
      <vt:lpstr>'P583-ABAJO'!Área_de_impresión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2016-08-02T17:32:37Z</cp:lastPrinted>
  <dcterms:created xsi:type="dcterms:W3CDTF">2000-12-12T17:17:16Z</dcterms:created>
  <dcterms:modified xsi:type="dcterms:W3CDTF">2016-08-12T17:31:42Z</dcterms:modified>
</cp:coreProperties>
</file>