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60" windowWidth="15195" windowHeight="12270"/>
  </bookViews>
  <sheets>
    <sheet name="M4_643" sheetId="6" r:id="rId1"/>
  </sheets>
  <definedNames>
    <definedName name="_xlnm._FilterDatabase" localSheetId="0" hidden="1">M4_643!$A$9:$U$47</definedName>
    <definedName name="_xlnm.Print_Area" localSheetId="0">M4_643!$A$1:$S$47</definedName>
  </definedNames>
  <calcPr calcId="15251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9" i="6"/>
  <c r="R9" i="6"/>
  <c r="S9" i="6"/>
  <c r="P9" i="6"/>
  <c r="Q9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10" i="6"/>
  <c r="E10" i="6"/>
  <c r="C43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D44" i="6"/>
  <c r="E44" i="6"/>
  <c r="C44" i="6"/>
  <c r="C9" i="6"/>
  <c r="D9" i="6"/>
  <c r="E9" i="6"/>
  <c r="H9" i="6"/>
  <c r="I9" i="6"/>
  <c r="J9" i="6"/>
  <c r="K9" i="6"/>
  <c r="L9" i="6"/>
  <c r="M9" i="6"/>
  <c r="N9" i="6"/>
  <c r="G9" i="6"/>
</calcChain>
</file>

<file path=xl/sharedStrings.xml><?xml version="1.0" encoding="utf-8"?>
<sst xmlns="http://schemas.openxmlformats.org/spreadsheetml/2006/main" count="64" uniqueCount="60">
  <si>
    <t>(Miles de pesos)</t>
  </si>
  <si>
    <t>Entidad Federativa</t>
  </si>
  <si>
    <t>Total</t>
  </si>
  <si>
    <t>Comisión Federal de Electricidad</t>
  </si>
  <si>
    <t>ISSSTE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</si>
  <si>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</si>
  <si>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</si>
  <si>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</si>
  <si>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</si>
  <si>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</si>
  <si>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</si>
  <si>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</si>
  <si>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</si>
  <si>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</si>
  <si>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</si>
  <si>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</si>
  <si>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</si>
  <si>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</si>
  <si>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</si>
  <si>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</si>
  <si>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</si>
  <si>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</si>
  <si>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</si>
  <si>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</si>
  <si>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</si>
  <si>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</si>
  <si>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</si>
  <si>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</si>
  <si>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</si>
  <si>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</si>
  <si>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</si>
  <si>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</si>
  <si>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</si>
  <si>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</si>
  <si>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</si>
  <si>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IMSS</t>
  </si>
  <si>
    <t>Inversión Física sin Amortización de PIDIREGAS</t>
  </si>
  <si>
    <t>Yucatán</t>
  </si>
  <si>
    <t>FUENTE: Secretaría de Hacienda y Crédito Público. Unidad de Política y Control Presupuestario.</t>
  </si>
  <si>
    <t>Petróleos Mexicanos</t>
  </si>
  <si>
    <t>1/ Se refiere a recursos propios.  Las sumas de los parciales pueden no coincidir con los totales debido al redondeo de las cifras.  Los espacios en blanco indican la ausencia de asignaciones.</t>
  </si>
  <si>
    <t>No Distribuible
Geográficamente</t>
  </si>
  <si>
    <t xml:space="preserve">Inversión física de las entidades de control presupuestario directo y empresas productivas del Estado por entidad federativa </t>
  </si>
  <si>
    <t>Entidades de control presupuestario directo</t>
  </si>
  <si>
    <t>Empresas productivas del Estado</t>
  </si>
  <si>
    <t>2/ Se considera el pago de BLT's.</t>
  </si>
  <si>
    <t>Ciudad de México</t>
  </si>
  <si>
    <t>En el extranjero</t>
  </si>
  <si>
    <t>Pemex Exploración y Producción</t>
  </si>
  <si>
    <t>Pemex Etileno</t>
  </si>
  <si>
    <t>Pemex Logística</t>
  </si>
  <si>
    <t>Pemex Perforación y Servicios</t>
  </si>
  <si>
    <t>Inversión Físi-ca sin Amor-tización de PIDIREGAS</t>
  </si>
  <si>
    <t>Pemex Cogene- ración y Servicios</t>
  </si>
  <si>
    <t>Pemex Fertili- zantes</t>
  </si>
  <si>
    <t>Pemex Corpo- rativo</t>
  </si>
  <si>
    <t>Pemex Transfor- mación Industrial</t>
  </si>
  <si>
    <r>
      <t xml:space="preserve">y clasificación institucional original aprobada para 2016 </t>
    </r>
    <r>
      <rPr>
        <b/>
        <vertAlign val="superscript"/>
        <sz val="8.5"/>
        <rFont val="Soberana Sans Light"/>
        <family val="3"/>
      </rPr>
      <t>1/</t>
    </r>
  </si>
  <si>
    <r>
      <t xml:space="preserve">Amortización de PIDIREGAS </t>
    </r>
    <r>
      <rPr>
        <vertAlign val="superscript"/>
        <sz val="5.5"/>
        <rFont val="Soberana Sans Light"/>
        <family val="3"/>
      </rPr>
      <t>2/</t>
    </r>
  </si>
  <si>
    <r>
      <t xml:space="preserve">Amortiza- ción de PIDIREGAS </t>
    </r>
    <r>
      <rPr>
        <vertAlign val="superscript"/>
        <sz val="5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</si>
</sst>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,###,##0.0,"/>
    <numFmt numFmtId="165" formatCode="###,###,##0.0"/>
    <numFmt numFmtId="166" formatCode="dd/mm/yy;@"/>
    <numFmt numFmtId="167" formatCode="_-* #,##0.0_-;\-* #,##0.0_-;_-* &quot;-&quot;??_-;_-@_-"/>
  </numFmts>
  <fonts count="15" x14ac:knownFonts="1">
    <font>
      <sz val="10"/>
      <name val="Arial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5.5"/>
      <name val="Arial"/>
      <family val="2"/>
    </font>
    <font>
      <b/>
      <sz val="5.5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  <font>
      <sz val="10"/>
      <name val="Arial"/>
      <family val="2"/>
    </font>
    <font>
      <sz val="4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/>
    <xf numFmtId="164" fontId="6" fillId="0" borderId="0" xfId="0" applyNumberFormat="1" applyFont="1"/>
    <xf numFmtId="164" fontId="6" fillId="2" borderId="4" xfId="0" applyNumberFormat="1" applyFont="1" applyFill="1" applyBorder="1"/>
    <xf numFmtId="164" fontId="6" fillId="2" borderId="6" xfId="0" applyNumberFormat="1" applyFont="1" applyFill="1" applyBorder="1"/>
    <xf numFmtId="164" fontId="6" fillId="2" borderId="5" xfId="0" applyNumberFormat="1" applyFont="1" applyFill="1" applyBorder="1"/>
    <xf numFmtId="164" fontId="6" fillId="2" borderId="7" xfId="0" applyNumberFormat="1" applyFont="1" applyFill="1" applyBorder="1"/>
    <xf numFmtId="164" fontId="5" fillId="0" borderId="3" xfId="0" applyNumberFormat="1" applyFont="1" applyFill="1" applyBorder="1"/>
    <xf numFmtId="164" fontId="1" fillId="0" borderId="0" xfId="0" applyNumberFormat="1" applyFont="1"/>
    <xf numFmtId="164" fontId="8" fillId="2" borderId="11" xfId="0" applyNumberFormat="1" applyFont="1" applyFill="1" applyBorder="1"/>
    <xf numFmtId="164" fontId="8" fillId="2" borderId="10" xfId="0" applyNumberFormat="1" applyFont="1" applyFill="1" applyBorder="1"/>
    <xf numFmtId="164" fontId="6" fillId="2" borderId="5" xfId="0" applyNumberFormat="1" applyFont="1" applyFill="1" applyBorder="1" applyAlignment="1">
      <alignment horizontal="left" wrapText="1"/>
    </xf>
    <xf numFmtId="165" fontId="9" fillId="0" borderId="10" xfId="0" applyNumberFormat="1" applyFont="1" applyFill="1" applyBorder="1"/>
    <xf numFmtId="165" fontId="9" fillId="0" borderId="5" xfId="0" applyNumberFormat="1" applyFont="1" applyFill="1" applyBorder="1"/>
    <xf numFmtId="165" fontId="10" fillId="0" borderId="5" xfId="0" applyNumberFormat="1" applyFont="1" applyFill="1" applyBorder="1"/>
    <xf numFmtId="164" fontId="14" fillId="0" borderId="0" xfId="0" applyNumberFormat="1" applyFont="1" applyFill="1"/>
    <xf numFmtId="164" fontId="14" fillId="0" borderId="0" xfId="0" applyNumberFormat="1" applyFont="1"/>
    <xf numFmtId="166" fontId="14" fillId="0" borderId="0" xfId="0" applyNumberFormat="1" applyFont="1" applyFill="1" applyBorder="1" applyAlignment="1">
      <alignment horizontal="right"/>
    </xf>
    <xf numFmtId="43" fontId="14" fillId="0" borderId="0" xfId="1" applyFont="1"/>
    <xf numFmtId="167" fontId="14" fillId="0" borderId="0" xfId="1" applyNumberFormat="1" applyFont="1"/>
    <xf numFmtId="167" fontId="2" fillId="0" borderId="0" xfId="1" applyNumberFormat="1" applyFont="1"/>
    <xf numFmtId="164" fontId="6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showZeros="0" tabSelected="1" zoomScale="190" zoomScaleNormal="190" workbookViewId="0">
      <selection activeCell="B43" sqref="B43"/>
    </sheetView>
  </sheetViews>
  <sheetFormatPr baseColWidth="10" defaultRowHeight="8.25" x14ac:dyDescent="0.15"/>
  <cols>
    <col min="1" max="1" width="0.7109375" style="1" customWidth="1"/>
    <col min="2" max="2" width="8.5703125" style="1" customWidth="1"/>
    <col min="3" max="3" width="6.5703125" style="1" customWidth="1"/>
    <col min="4" max="4" width="6.28515625" style="1" customWidth="1"/>
    <col min="5" max="5" width="6.85546875" style="1" customWidth="1"/>
    <col min="6" max="6" width="6.7109375" style="1" customWidth="1"/>
    <col min="7" max="7" width="6.85546875" style="1" customWidth="1"/>
    <col min="8" max="8" width="5.42578125" style="1" customWidth="1"/>
    <col min="9" max="9" width="4.7109375" style="1" customWidth="1"/>
    <col min="10" max="11" width="5.5703125" style="1" customWidth="1"/>
    <col min="12" max="12" width="5.85546875" style="1" customWidth="1"/>
    <col min="13" max="13" width="6" style="1" customWidth="1"/>
    <col min="14" max="14" width="5.85546875" style="1" customWidth="1"/>
    <col min="15" max="15" width="6" style="1" customWidth="1"/>
    <col min="16" max="16" width="7" style="1" customWidth="1"/>
    <col min="17" max="17" width="6.7109375" style="1" customWidth="1"/>
    <col min="18" max="19" width="5.5703125" style="1" customWidth="1"/>
    <col min="20" max="20" width="11.42578125" style="4"/>
    <col min="21" max="21" width="11.42578125" style="19"/>
    <col min="22" max="26" width="6.5703125" style="20" customWidth="1"/>
    <col min="27" max="31" width="3.7109375" style="1" bestFit="1" customWidth="1"/>
    <col min="32" max="16384" width="11.42578125" style="1"/>
  </cols>
  <sheetData>
    <row r="1" spans="1:31" ht="13.5" customHeight="1" x14ac:dyDescent="0.2">
      <c r="A1" s="5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ht="14.25" customHeight="1" x14ac:dyDescent="0.2">
      <c r="A2" s="5" t="s">
        <v>57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1" ht="12" customHeight="1" x14ac:dyDescent="0.15">
      <c r="A3" s="12" t="s">
        <v>0</v>
      </c>
      <c r="S3" s="3"/>
    </row>
    <row r="4" spans="1:31" ht="12.75" customHeight="1" x14ac:dyDescent="0.2">
      <c r="A4" s="28" t="s">
        <v>1</v>
      </c>
      <c r="B4" s="41"/>
      <c r="C4" s="46" t="s">
        <v>2</v>
      </c>
      <c r="D4" s="47"/>
      <c r="E4" s="47"/>
      <c r="F4" s="38" t="s">
        <v>44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28" t="s">
        <v>43</v>
      </c>
      <c r="S4" s="29"/>
    </row>
    <row r="5" spans="1:31" ht="12.75" customHeight="1" x14ac:dyDescent="0.15">
      <c r="A5" s="42"/>
      <c r="B5" s="43"/>
      <c r="C5" s="32" t="s">
        <v>2</v>
      </c>
      <c r="D5" s="34" t="s">
        <v>59</v>
      </c>
      <c r="E5" s="34" t="s">
        <v>36</v>
      </c>
      <c r="F5" s="38" t="s">
        <v>39</v>
      </c>
      <c r="G5" s="39"/>
      <c r="H5" s="39"/>
      <c r="I5" s="39"/>
      <c r="J5" s="39"/>
      <c r="K5" s="39"/>
      <c r="L5" s="39"/>
      <c r="M5" s="39"/>
      <c r="N5" s="40"/>
      <c r="O5" s="38" t="s">
        <v>3</v>
      </c>
      <c r="P5" s="48"/>
      <c r="Q5" s="46"/>
      <c r="R5" s="30"/>
      <c r="S5" s="31"/>
    </row>
    <row r="6" spans="1:31" ht="10.5" customHeight="1" x14ac:dyDescent="0.15">
      <c r="A6" s="42"/>
      <c r="B6" s="43"/>
      <c r="C6" s="33"/>
      <c r="D6" s="35"/>
      <c r="E6" s="35"/>
      <c r="F6" s="25" t="s">
        <v>2</v>
      </c>
      <c r="G6" s="34" t="s">
        <v>48</v>
      </c>
      <c r="H6" s="34" t="s">
        <v>53</v>
      </c>
      <c r="I6" s="34" t="s">
        <v>54</v>
      </c>
      <c r="J6" s="34" t="s">
        <v>49</v>
      </c>
      <c r="K6" s="34" t="s">
        <v>50</v>
      </c>
      <c r="L6" s="34" t="s">
        <v>51</v>
      </c>
      <c r="M6" s="34" t="s">
        <v>56</v>
      </c>
      <c r="N6" s="34" t="s">
        <v>55</v>
      </c>
      <c r="O6" s="34" t="s">
        <v>2</v>
      </c>
      <c r="P6" s="25" t="s">
        <v>58</v>
      </c>
      <c r="Q6" s="25" t="s">
        <v>52</v>
      </c>
      <c r="R6" s="25" t="s">
        <v>35</v>
      </c>
      <c r="S6" s="25" t="s">
        <v>4</v>
      </c>
    </row>
    <row r="7" spans="1:31" ht="10.5" customHeight="1" x14ac:dyDescent="0.15">
      <c r="A7" s="42"/>
      <c r="B7" s="43"/>
      <c r="C7" s="33"/>
      <c r="D7" s="35"/>
      <c r="E7" s="35"/>
      <c r="F7" s="36"/>
      <c r="G7" s="34"/>
      <c r="H7" s="34"/>
      <c r="I7" s="34"/>
      <c r="J7" s="34"/>
      <c r="K7" s="34"/>
      <c r="L7" s="34"/>
      <c r="M7" s="34"/>
      <c r="N7" s="34"/>
      <c r="O7" s="35"/>
      <c r="P7" s="36"/>
      <c r="Q7" s="36"/>
      <c r="R7" s="26"/>
      <c r="S7" s="26"/>
      <c r="X7" s="22"/>
    </row>
    <row r="8" spans="1:31" ht="13.5" customHeight="1" x14ac:dyDescent="0.15">
      <c r="A8" s="44"/>
      <c r="B8" s="45"/>
      <c r="C8" s="33"/>
      <c r="D8" s="35"/>
      <c r="E8" s="35"/>
      <c r="F8" s="37"/>
      <c r="G8" s="34"/>
      <c r="H8" s="34"/>
      <c r="I8" s="34"/>
      <c r="J8" s="34"/>
      <c r="K8" s="34"/>
      <c r="L8" s="34"/>
      <c r="M8" s="34"/>
      <c r="N8" s="34"/>
      <c r="O8" s="35"/>
      <c r="P8" s="37"/>
      <c r="Q8" s="37"/>
      <c r="R8" s="27"/>
      <c r="S8" s="27"/>
    </row>
    <row r="9" spans="1:31" ht="12" customHeight="1" x14ac:dyDescent="0.15">
      <c r="A9" s="13" t="s">
        <v>2</v>
      </c>
      <c r="B9" s="14"/>
      <c r="C9" s="16">
        <f t="shared" ref="C9:S9" si="0">SUM(C10:C44)</f>
        <v>337703498.16600001</v>
      </c>
      <c r="D9" s="16">
        <f t="shared" si="0"/>
        <v>17377988.063000001</v>
      </c>
      <c r="E9" s="16">
        <f t="shared" si="0"/>
        <v>320325510.10299999</v>
      </c>
      <c r="F9" s="16">
        <f t="shared" si="0"/>
        <v>293068000</v>
      </c>
      <c r="G9" s="16">
        <f t="shared" si="0"/>
        <v>216058074.30599999</v>
      </c>
      <c r="H9" s="16">
        <f t="shared" si="0"/>
        <v>0</v>
      </c>
      <c r="I9" s="16">
        <f t="shared" si="0"/>
        <v>525042.92000000004</v>
      </c>
      <c r="J9" s="16">
        <f t="shared" si="0"/>
        <v>1881333.2050000001</v>
      </c>
      <c r="K9" s="16">
        <f t="shared" si="0"/>
        <v>6316641.5940000005</v>
      </c>
      <c r="L9" s="16">
        <f t="shared" si="0"/>
        <v>3215549.86</v>
      </c>
      <c r="M9" s="16">
        <f t="shared" si="0"/>
        <v>56770170.877999999</v>
      </c>
      <c r="N9" s="16">
        <f t="shared" si="0"/>
        <v>8301187.2370000007</v>
      </c>
      <c r="O9" s="16">
        <f t="shared" si="0"/>
        <v>36685714.247000001</v>
      </c>
      <c r="P9" s="16">
        <f t="shared" si="0"/>
        <v>17377988.063000001</v>
      </c>
      <c r="Q9" s="16">
        <f t="shared" si="0"/>
        <v>19307726.184</v>
      </c>
      <c r="R9" s="16">
        <f t="shared" si="0"/>
        <v>5000000.0000000009</v>
      </c>
      <c r="S9" s="16">
        <f t="shared" si="0"/>
        <v>2949783.9190000002</v>
      </c>
      <c r="U9" s="21"/>
    </row>
    <row r="10" spans="1:31" ht="11.25" customHeight="1" x14ac:dyDescent="0.15">
      <c r="A10" s="7"/>
      <c r="B10" s="9" t="s">
        <v>5</v>
      </c>
      <c r="C10" s="17">
        <f>+D10+E10</f>
        <v>1204638.0050000001</v>
      </c>
      <c r="D10" s="18">
        <f t="shared" ref="D10:D44" si="1">+P10</f>
        <v>82672.150999999998</v>
      </c>
      <c r="E10" s="18">
        <f t="shared" ref="E10:E44" si="2">+F10+Q10+R10+S10</f>
        <v>1121965.8540000001</v>
      </c>
      <c r="F10" s="18">
        <f>SUM(G10:N10)</f>
        <v>0</v>
      </c>
      <c r="G10" s="18"/>
      <c r="H10" s="18"/>
      <c r="I10" s="18"/>
      <c r="J10" s="18"/>
      <c r="K10" s="18"/>
      <c r="L10" s="18"/>
      <c r="M10" s="18"/>
      <c r="N10" s="18"/>
      <c r="O10" s="18">
        <f t="shared" ref="O10:O43" si="3">+P10+Q10</f>
        <v>818035.66899999999</v>
      </c>
      <c r="P10" s="18">
        <v>82672.150999999998</v>
      </c>
      <c r="Q10" s="18">
        <v>735363.51800000004</v>
      </c>
      <c r="R10" s="18">
        <v>386602.33600000001</v>
      </c>
      <c r="S10" s="18">
        <v>0</v>
      </c>
      <c r="V10" s="23"/>
      <c r="W10" s="23"/>
      <c r="X10" s="23"/>
      <c r="Y10" s="23"/>
      <c r="Z10" s="23"/>
      <c r="AA10" s="24"/>
      <c r="AB10" s="24"/>
      <c r="AC10" s="24"/>
      <c r="AD10" s="24"/>
      <c r="AE10" s="24"/>
    </row>
    <row r="11" spans="1:31" ht="7.5" customHeight="1" x14ac:dyDescent="0.15">
      <c r="A11" s="7"/>
      <c r="B11" s="9" t="s">
        <v>6</v>
      </c>
      <c r="C11" s="17">
        <f t="shared" ref="C11:C43" si="4">+D11+E11</f>
        <v>3592808.1220000004</v>
      </c>
      <c r="D11" s="18">
        <f t="shared" si="1"/>
        <v>2738974.3990000002</v>
      </c>
      <c r="E11" s="18">
        <f t="shared" si="2"/>
        <v>853833.723</v>
      </c>
      <c r="F11" s="18">
        <f t="shared" ref="F11:F43" si="5">SUM(G11:N11)</f>
        <v>0</v>
      </c>
      <c r="G11" s="18"/>
      <c r="H11" s="18"/>
      <c r="I11" s="18"/>
      <c r="J11" s="18"/>
      <c r="K11" s="18"/>
      <c r="L11" s="18"/>
      <c r="M11" s="18"/>
      <c r="N11" s="18"/>
      <c r="O11" s="18">
        <f t="shared" si="3"/>
        <v>3523568.8770000003</v>
      </c>
      <c r="P11" s="18">
        <v>2738974.3990000002</v>
      </c>
      <c r="Q11" s="18">
        <v>784594.478</v>
      </c>
      <c r="R11" s="18">
        <v>69239.244999999995</v>
      </c>
      <c r="S11" s="18">
        <v>0</v>
      </c>
      <c r="V11" s="23"/>
      <c r="W11" s="23"/>
      <c r="X11" s="23"/>
      <c r="Y11" s="23"/>
      <c r="Z11" s="23"/>
      <c r="AA11" s="24"/>
      <c r="AB11" s="24"/>
      <c r="AC11" s="24"/>
      <c r="AD11" s="24"/>
      <c r="AE11" s="24"/>
    </row>
    <row r="12" spans="1:31" ht="7.5" customHeight="1" x14ac:dyDescent="0.15">
      <c r="A12" s="7"/>
      <c r="B12" s="9" t="s">
        <v>7</v>
      </c>
      <c r="C12" s="17">
        <f t="shared" si="4"/>
        <v>1716640.827</v>
      </c>
      <c r="D12" s="18">
        <f t="shared" si="1"/>
        <v>475578.152</v>
      </c>
      <c r="E12" s="18">
        <f t="shared" si="2"/>
        <v>1241062.675</v>
      </c>
      <c r="F12" s="18">
        <f t="shared" si="5"/>
        <v>5000</v>
      </c>
      <c r="G12" s="18">
        <v>0</v>
      </c>
      <c r="H12" s="18"/>
      <c r="I12" s="18">
        <v>0</v>
      </c>
      <c r="J12" s="18">
        <v>0</v>
      </c>
      <c r="K12" s="18">
        <v>5000</v>
      </c>
      <c r="L12" s="18">
        <v>0</v>
      </c>
      <c r="M12" s="18">
        <v>0</v>
      </c>
      <c r="N12" s="18">
        <v>0</v>
      </c>
      <c r="O12" s="18">
        <f t="shared" si="3"/>
        <v>1649698.237</v>
      </c>
      <c r="P12" s="18">
        <v>475578.152</v>
      </c>
      <c r="Q12" s="18">
        <v>1174120.085</v>
      </c>
      <c r="R12" s="18">
        <v>61942.59</v>
      </c>
      <c r="S12" s="18">
        <v>0</v>
      </c>
      <c r="V12" s="23"/>
      <c r="W12" s="23"/>
      <c r="X12" s="23"/>
      <c r="Y12" s="23"/>
      <c r="Z12" s="23"/>
      <c r="AA12" s="24"/>
      <c r="AB12" s="24"/>
      <c r="AC12" s="24"/>
      <c r="AD12" s="24"/>
      <c r="AE12" s="24"/>
    </row>
    <row r="13" spans="1:31" ht="7.5" customHeight="1" x14ac:dyDescent="0.15">
      <c r="A13" s="7"/>
      <c r="B13" s="9" t="s">
        <v>8</v>
      </c>
      <c r="C13" s="17">
        <f t="shared" si="4"/>
        <v>128389571.337</v>
      </c>
      <c r="D13" s="18">
        <f t="shared" si="1"/>
        <v>236144.32800000001</v>
      </c>
      <c r="E13" s="18">
        <f t="shared" si="2"/>
        <v>128153427.009</v>
      </c>
      <c r="F13" s="18">
        <f t="shared" si="5"/>
        <v>128056567.589</v>
      </c>
      <c r="G13" s="18">
        <v>127896728.499</v>
      </c>
      <c r="H13" s="18"/>
      <c r="I13" s="18">
        <v>0</v>
      </c>
      <c r="J13" s="18">
        <v>0</v>
      </c>
      <c r="K13" s="18">
        <v>0</v>
      </c>
      <c r="L13" s="18">
        <v>159839.09</v>
      </c>
      <c r="M13" s="18">
        <v>0</v>
      </c>
      <c r="N13" s="18">
        <v>0</v>
      </c>
      <c r="O13" s="18">
        <f t="shared" si="3"/>
        <v>315279.84899999999</v>
      </c>
      <c r="P13" s="18">
        <v>236144.32800000001</v>
      </c>
      <c r="Q13" s="18">
        <v>79135.520999999993</v>
      </c>
      <c r="R13" s="18">
        <v>17723.899000000001</v>
      </c>
      <c r="S13" s="18">
        <v>0</v>
      </c>
      <c r="V13" s="23"/>
      <c r="W13" s="23"/>
      <c r="X13" s="23"/>
      <c r="Y13" s="23"/>
      <c r="Z13" s="23"/>
      <c r="AA13" s="24"/>
      <c r="AB13" s="24"/>
      <c r="AC13" s="24"/>
      <c r="AD13" s="24"/>
      <c r="AE13" s="24"/>
    </row>
    <row r="14" spans="1:31" ht="11.25" customHeight="1" x14ac:dyDescent="0.15">
      <c r="A14" s="7"/>
      <c r="B14" s="9" t="s">
        <v>9</v>
      </c>
      <c r="C14" s="17">
        <f t="shared" si="4"/>
        <v>1432645.85</v>
      </c>
      <c r="D14" s="18">
        <f t="shared" si="1"/>
        <v>59696.970999999998</v>
      </c>
      <c r="E14" s="18">
        <f t="shared" si="2"/>
        <v>1372948.8790000002</v>
      </c>
      <c r="F14" s="18">
        <f t="shared" si="5"/>
        <v>0</v>
      </c>
      <c r="G14" s="18"/>
      <c r="H14" s="18"/>
      <c r="I14" s="18"/>
      <c r="J14" s="18"/>
      <c r="K14" s="18"/>
      <c r="L14" s="18"/>
      <c r="M14" s="18"/>
      <c r="N14" s="18"/>
      <c r="O14" s="18">
        <f t="shared" si="3"/>
        <v>1272588.544</v>
      </c>
      <c r="P14" s="18">
        <v>59696.970999999998</v>
      </c>
      <c r="Q14" s="18">
        <v>1212891.5730000001</v>
      </c>
      <c r="R14" s="18">
        <v>160057.30600000001</v>
      </c>
      <c r="S14" s="18">
        <v>0</v>
      </c>
      <c r="V14" s="23"/>
      <c r="W14" s="23"/>
      <c r="X14" s="23"/>
      <c r="Y14" s="23"/>
      <c r="Z14" s="23"/>
      <c r="AA14" s="24"/>
      <c r="AB14" s="24"/>
      <c r="AC14" s="24"/>
      <c r="AD14" s="24"/>
      <c r="AE14" s="24"/>
    </row>
    <row r="15" spans="1:31" ht="7.5" customHeight="1" x14ac:dyDescent="0.15">
      <c r="A15" s="7"/>
      <c r="B15" s="9" t="s">
        <v>10</v>
      </c>
      <c r="C15" s="17">
        <f t="shared" si="4"/>
        <v>1523828.639</v>
      </c>
      <c r="D15" s="18">
        <f t="shared" si="1"/>
        <v>1448067.75</v>
      </c>
      <c r="E15" s="18">
        <f t="shared" si="2"/>
        <v>75760.888999999996</v>
      </c>
      <c r="F15" s="18">
        <f t="shared" si="5"/>
        <v>0</v>
      </c>
      <c r="G15" s="18"/>
      <c r="H15" s="18"/>
      <c r="I15" s="18"/>
      <c r="J15" s="18"/>
      <c r="K15" s="18"/>
      <c r="L15" s="18"/>
      <c r="M15" s="18"/>
      <c r="N15" s="18"/>
      <c r="O15" s="18">
        <f t="shared" si="3"/>
        <v>1520418.33</v>
      </c>
      <c r="P15" s="18">
        <v>1448067.75</v>
      </c>
      <c r="Q15" s="18">
        <v>72350.58</v>
      </c>
      <c r="R15" s="18">
        <v>3410.3090000000002</v>
      </c>
      <c r="S15" s="18">
        <v>0</v>
      </c>
      <c r="V15" s="23"/>
      <c r="W15" s="23"/>
      <c r="X15" s="23"/>
      <c r="Y15" s="23"/>
      <c r="Z15" s="23"/>
      <c r="AA15" s="24"/>
      <c r="AB15" s="24"/>
      <c r="AC15" s="24"/>
      <c r="AD15" s="24"/>
      <c r="AE15" s="24"/>
    </row>
    <row r="16" spans="1:31" ht="7.5" customHeight="1" x14ac:dyDescent="0.15">
      <c r="A16" s="7"/>
      <c r="B16" s="9" t="s">
        <v>11</v>
      </c>
      <c r="C16" s="17">
        <f t="shared" si="4"/>
        <v>6410440.5220000008</v>
      </c>
      <c r="D16" s="18">
        <f t="shared" si="1"/>
        <v>47924.409</v>
      </c>
      <c r="E16" s="18">
        <f t="shared" si="2"/>
        <v>6362516.1130000008</v>
      </c>
      <c r="F16" s="18">
        <f t="shared" si="5"/>
        <v>5486403.9860000005</v>
      </c>
      <c r="G16" s="18">
        <v>5248492.5310000004</v>
      </c>
      <c r="H16" s="18"/>
      <c r="I16" s="18">
        <v>0</v>
      </c>
      <c r="J16" s="18">
        <v>0</v>
      </c>
      <c r="K16" s="18">
        <v>0</v>
      </c>
      <c r="L16" s="18">
        <v>0</v>
      </c>
      <c r="M16" s="18">
        <v>237911.45499999999</v>
      </c>
      <c r="N16" s="18">
        <v>0</v>
      </c>
      <c r="O16" s="18">
        <f t="shared" si="3"/>
        <v>397416.96799999999</v>
      </c>
      <c r="P16" s="18">
        <v>47924.409</v>
      </c>
      <c r="Q16" s="18">
        <v>349492.55900000001</v>
      </c>
      <c r="R16" s="18">
        <v>53433.137999999999</v>
      </c>
      <c r="S16" s="18">
        <v>473186.43</v>
      </c>
      <c r="V16" s="23"/>
      <c r="W16" s="23"/>
      <c r="X16" s="23"/>
      <c r="Y16" s="23"/>
      <c r="Z16" s="23"/>
      <c r="AA16" s="24"/>
      <c r="AB16" s="24"/>
      <c r="AC16" s="24"/>
      <c r="AD16" s="24"/>
      <c r="AE16" s="24"/>
    </row>
    <row r="17" spans="1:31" ht="7.5" customHeight="1" x14ac:dyDescent="0.15">
      <c r="A17" s="7"/>
      <c r="B17" s="9" t="s">
        <v>12</v>
      </c>
      <c r="C17" s="17">
        <f t="shared" si="4"/>
        <v>1720979.8019999999</v>
      </c>
      <c r="D17" s="18">
        <f t="shared" si="1"/>
        <v>1006127.963</v>
      </c>
      <c r="E17" s="18">
        <f t="shared" si="2"/>
        <v>714851.83899999992</v>
      </c>
      <c r="F17" s="18">
        <f t="shared" si="5"/>
        <v>0</v>
      </c>
      <c r="G17" s="18"/>
      <c r="H17" s="18"/>
      <c r="I17" s="18"/>
      <c r="J17" s="18"/>
      <c r="K17" s="18"/>
      <c r="L17" s="18"/>
      <c r="M17" s="18"/>
      <c r="N17" s="18"/>
      <c r="O17" s="18">
        <f t="shared" si="3"/>
        <v>1642540.406</v>
      </c>
      <c r="P17" s="18">
        <v>1006127.963</v>
      </c>
      <c r="Q17" s="18">
        <v>636412.44299999997</v>
      </c>
      <c r="R17" s="18">
        <v>78439.395999999993</v>
      </c>
      <c r="S17" s="18">
        <v>0</v>
      </c>
      <c r="V17" s="23"/>
      <c r="W17" s="23"/>
      <c r="X17" s="23"/>
      <c r="Y17" s="23"/>
      <c r="Z17" s="23"/>
      <c r="AA17" s="24"/>
      <c r="AB17" s="24"/>
      <c r="AC17" s="24"/>
      <c r="AD17" s="24"/>
      <c r="AE17" s="24"/>
    </row>
    <row r="18" spans="1:31" ht="11.25" customHeight="1" x14ac:dyDescent="0.15">
      <c r="A18" s="7"/>
      <c r="B18" s="9" t="s">
        <v>46</v>
      </c>
      <c r="C18" s="17">
        <f t="shared" si="4"/>
        <v>46858446.610999994</v>
      </c>
      <c r="D18" s="18">
        <f t="shared" si="1"/>
        <v>160381.86300000001</v>
      </c>
      <c r="E18" s="18">
        <f t="shared" si="2"/>
        <v>46698064.747999996</v>
      </c>
      <c r="F18" s="18">
        <f t="shared" si="5"/>
        <v>40374380.794</v>
      </c>
      <c r="G18" s="18">
        <v>10736109.682</v>
      </c>
      <c r="H18" s="18"/>
      <c r="I18" s="18">
        <v>0</v>
      </c>
      <c r="J18" s="18">
        <v>0</v>
      </c>
      <c r="K18" s="18">
        <v>2513169.665</v>
      </c>
      <c r="L18" s="18">
        <v>0</v>
      </c>
      <c r="M18" s="18">
        <v>19112006.250999998</v>
      </c>
      <c r="N18" s="18">
        <v>8013095.1960000005</v>
      </c>
      <c r="O18" s="18">
        <f t="shared" si="3"/>
        <v>2972882.3360000001</v>
      </c>
      <c r="P18" s="18">
        <v>160381.86300000001</v>
      </c>
      <c r="Q18" s="18">
        <v>2812500.4730000002</v>
      </c>
      <c r="R18" s="18">
        <v>1034585.992</v>
      </c>
      <c r="S18" s="18">
        <v>2476597.4890000001</v>
      </c>
      <c r="V18" s="23"/>
      <c r="W18" s="23"/>
      <c r="X18" s="23"/>
      <c r="Y18" s="23"/>
      <c r="Z18" s="23"/>
      <c r="AA18" s="24"/>
      <c r="AB18" s="24"/>
      <c r="AC18" s="24"/>
      <c r="AD18" s="24"/>
      <c r="AE18" s="24"/>
    </row>
    <row r="19" spans="1:31" ht="7.5" customHeight="1" x14ac:dyDescent="0.15">
      <c r="A19" s="7"/>
      <c r="B19" s="9" t="s">
        <v>13</v>
      </c>
      <c r="C19" s="17">
        <f t="shared" si="4"/>
        <v>235139.386</v>
      </c>
      <c r="D19" s="18">
        <f t="shared" si="1"/>
        <v>74409.054999999993</v>
      </c>
      <c r="E19" s="18">
        <f t="shared" si="2"/>
        <v>160730.33100000001</v>
      </c>
      <c r="F19" s="18">
        <f t="shared" si="5"/>
        <v>0</v>
      </c>
      <c r="G19" s="18"/>
      <c r="H19" s="18"/>
      <c r="I19" s="18"/>
      <c r="J19" s="18"/>
      <c r="K19" s="18"/>
      <c r="L19" s="18"/>
      <c r="M19" s="18"/>
      <c r="N19" s="18"/>
      <c r="O19" s="18">
        <f t="shared" si="3"/>
        <v>205473.94699999999</v>
      </c>
      <c r="P19" s="18">
        <v>74409.054999999993</v>
      </c>
      <c r="Q19" s="18">
        <v>131064.89200000001</v>
      </c>
      <c r="R19" s="18">
        <v>29665.438999999998</v>
      </c>
      <c r="S19" s="18">
        <v>0</v>
      </c>
      <c r="V19" s="23"/>
      <c r="W19" s="23"/>
      <c r="X19" s="23"/>
      <c r="Y19" s="23"/>
      <c r="Z19" s="23"/>
      <c r="AA19" s="24"/>
      <c r="AB19" s="24"/>
      <c r="AC19" s="24"/>
      <c r="AD19" s="24"/>
      <c r="AE19" s="24"/>
    </row>
    <row r="20" spans="1:31" ht="7.5" customHeight="1" x14ac:dyDescent="0.15">
      <c r="A20" s="7"/>
      <c r="B20" s="9" t="s">
        <v>14</v>
      </c>
      <c r="C20" s="17">
        <f t="shared" si="4"/>
        <v>7040069.7390000001</v>
      </c>
      <c r="D20" s="18">
        <f t="shared" si="1"/>
        <v>801839.228</v>
      </c>
      <c r="E20" s="18">
        <f t="shared" si="2"/>
        <v>6238230.5109999999</v>
      </c>
      <c r="F20" s="18">
        <f t="shared" si="5"/>
        <v>5630580.9390000002</v>
      </c>
      <c r="G20" s="18">
        <v>0</v>
      </c>
      <c r="H20" s="18"/>
      <c r="I20" s="18">
        <v>0</v>
      </c>
      <c r="J20" s="18">
        <v>0</v>
      </c>
      <c r="K20" s="18">
        <v>0</v>
      </c>
      <c r="L20" s="18">
        <v>0</v>
      </c>
      <c r="M20" s="18">
        <v>5630580.9390000002</v>
      </c>
      <c r="N20" s="18">
        <v>0</v>
      </c>
      <c r="O20" s="18">
        <f t="shared" si="3"/>
        <v>1333095.926</v>
      </c>
      <c r="P20" s="18">
        <v>801839.228</v>
      </c>
      <c r="Q20" s="18">
        <v>531256.69799999997</v>
      </c>
      <c r="R20" s="18">
        <v>76392.873999999996</v>
      </c>
      <c r="S20" s="18">
        <v>0</v>
      </c>
      <c r="V20" s="23"/>
      <c r="W20" s="23"/>
      <c r="X20" s="23"/>
      <c r="Y20" s="23"/>
      <c r="Z20" s="23"/>
      <c r="AA20" s="24"/>
      <c r="AB20" s="24"/>
      <c r="AC20" s="24"/>
      <c r="AD20" s="24"/>
      <c r="AE20" s="24"/>
    </row>
    <row r="21" spans="1:31" ht="7.5" customHeight="1" x14ac:dyDescent="0.15">
      <c r="A21" s="7"/>
      <c r="B21" s="9" t="s">
        <v>15</v>
      </c>
      <c r="C21" s="17">
        <f t="shared" si="4"/>
        <v>2583351.3710000003</v>
      </c>
      <c r="D21" s="18">
        <f t="shared" si="1"/>
        <v>1237489.2520000001</v>
      </c>
      <c r="E21" s="18">
        <f t="shared" si="2"/>
        <v>1345862.1189999999</v>
      </c>
      <c r="F21" s="18">
        <f t="shared" si="5"/>
        <v>0</v>
      </c>
      <c r="G21" s="18"/>
      <c r="H21" s="18"/>
      <c r="I21" s="18"/>
      <c r="J21" s="18"/>
      <c r="K21" s="18"/>
      <c r="L21" s="18"/>
      <c r="M21" s="18"/>
      <c r="N21" s="18"/>
      <c r="O21" s="18">
        <f t="shared" si="3"/>
        <v>2474048.7480000001</v>
      </c>
      <c r="P21" s="18">
        <v>1237489.2520000001</v>
      </c>
      <c r="Q21" s="18">
        <v>1236559.496</v>
      </c>
      <c r="R21" s="18">
        <v>109302.62300000001</v>
      </c>
      <c r="S21" s="18">
        <v>0</v>
      </c>
      <c r="V21" s="23"/>
      <c r="W21" s="23"/>
      <c r="X21" s="23"/>
      <c r="Y21" s="23"/>
      <c r="Z21" s="23"/>
      <c r="AA21" s="24"/>
      <c r="AB21" s="24"/>
      <c r="AC21" s="24"/>
      <c r="AD21" s="24"/>
      <c r="AE21" s="24"/>
    </row>
    <row r="22" spans="1:31" ht="11.25" customHeight="1" x14ac:dyDescent="0.15">
      <c r="A22" s="7"/>
      <c r="B22" s="9" t="s">
        <v>16</v>
      </c>
      <c r="C22" s="17">
        <f t="shared" si="4"/>
        <v>20874821.57</v>
      </c>
      <c r="D22" s="18">
        <f t="shared" si="1"/>
        <v>489375.05300000001</v>
      </c>
      <c r="E22" s="18">
        <f t="shared" si="2"/>
        <v>20385446.517000001</v>
      </c>
      <c r="F22" s="18">
        <f t="shared" si="5"/>
        <v>20046479.223000001</v>
      </c>
      <c r="G22" s="18">
        <v>0</v>
      </c>
      <c r="H22" s="18"/>
      <c r="I22" s="18">
        <v>0</v>
      </c>
      <c r="J22" s="18">
        <v>0</v>
      </c>
      <c r="K22" s="18">
        <v>30000</v>
      </c>
      <c r="L22" s="18">
        <v>0</v>
      </c>
      <c r="M22" s="18">
        <v>20016479.223000001</v>
      </c>
      <c r="N22" s="18">
        <v>0</v>
      </c>
      <c r="O22" s="18">
        <f t="shared" si="3"/>
        <v>790233.08499999996</v>
      </c>
      <c r="P22" s="18">
        <v>489375.05300000001</v>
      </c>
      <c r="Q22" s="18">
        <v>300858.03200000001</v>
      </c>
      <c r="R22" s="18">
        <v>38109.262000000002</v>
      </c>
      <c r="S22" s="18">
        <v>0</v>
      </c>
      <c r="V22" s="23"/>
      <c r="W22" s="23"/>
      <c r="X22" s="23"/>
      <c r="Y22" s="23"/>
      <c r="Z22" s="23"/>
      <c r="AA22" s="24"/>
      <c r="AB22" s="24"/>
      <c r="AC22" s="24"/>
      <c r="AD22" s="24"/>
      <c r="AE22" s="24"/>
    </row>
    <row r="23" spans="1:31" ht="7.5" customHeight="1" x14ac:dyDescent="0.15">
      <c r="A23" s="7"/>
      <c r="B23" s="9" t="s">
        <v>17</v>
      </c>
      <c r="C23" s="17">
        <f t="shared" si="4"/>
        <v>1111709.2220000001</v>
      </c>
      <c r="D23" s="18">
        <f t="shared" si="1"/>
        <v>168866.64300000001</v>
      </c>
      <c r="E23" s="18">
        <f t="shared" si="2"/>
        <v>942842.57900000014</v>
      </c>
      <c r="F23" s="18">
        <f t="shared" si="5"/>
        <v>10696.272999999999</v>
      </c>
      <c r="G23" s="18">
        <v>0</v>
      </c>
      <c r="H23" s="18"/>
      <c r="I23" s="18">
        <v>0</v>
      </c>
      <c r="J23" s="18">
        <v>0</v>
      </c>
      <c r="K23" s="18">
        <v>10696.272999999999</v>
      </c>
      <c r="L23" s="18">
        <v>0</v>
      </c>
      <c r="M23" s="18">
        <v>0</v>
      </c>
      <c r="N23" s="18">
        <v>0</v>
      </c>
      <c r="O23" s="18">
        <f t="shared" si="3"/>
        <v>809606.81</v>
      </c>
      <c r="P23" s="18">
        <v>168866.64300000001</v>
      </c>
      <c r="Q23" s="18">
        <v>640740.16700000002</v>
      </c>
      <c r="R23" s="18">
        <v>291406.13900000002</v>
      </c>
      <c r="S23" s="18">
        <v>0</v>
      </c>
      <c r="V23" s="23"/>
      <c r="W23" s="23"/>
      <c r="X23" s="23"/>
      <c r="Y23" s="23"/>
      <c r="Z23" s="23"/>
      <c r="AA23" s="24"/>
      <c r="AB23" s="24"/>
      <c r="AC23" s="24"/>
      <c r="AD23" s="24"/>
      <c r="AE23" s="24"/>
    </row>
    <row r="24" spans="1:31" ht="7.5" customHeight="1" x14ac:dyDescent="0.15">
      <c r="A24" s="7"/>
      <c r="B24" s="9" t="s">
        <v>18</v>
      </c>
      <c r="C24" s="17">
        <f t="shared" si="4"/>
        <v>1463940.9790000001</v>
      </c>
      <c r="D24" s="18">
        <f t="shared" si="1"/>
        <v>172866.07699999999</v>
      </c>
      <c r="E24" s="18">
        <f t="shared" si="2"/>
        <v>1291074.902</v>
      </c>
      <c r="F24" s="18">
        <f t="shared" si="5"/>
        <v>0</v>
      </c>
      <c r="G24" s="18"/>
      <c r="H24" s="18"/>
      <c r="I24" s="18"/>
      <c r="J24" s="18"/>
      <c r="K24" s="18"/>
      <c r="L24" s="18"/>
      <c r="M24" s="18"/>
      <c r="N24" s="18"/>
      <c r="O24" s="18">
        <f t="shared" si="3"/>
        <v>1191531.4990000001</v>
      </c>
      <c r="P24" s="18">
        <v>172866.07699999999</v>
      </c>
      <c r="Q24" s="18">
        <v>1018665.422</v>
      </c>
      <c r="R24" s="18">
        <v>272409.48</v>
      </c>
      <c r="S24" s="18">
        <v>0</v>
      </c>
      <c r="V24" s="23"/>
      <c r="W24" s="23"/>
      <c r="X24" s="23"/>
      <c r="Y24" s="23"/>
      <c r="Z24" s="23"/>
      <c r="AA24" s="24"/>
      <c r="AB24" s="24"/>
      <c r="AC24" s="24"/>
      <c r="AD24" s="24"/>
      <c r="AE24" s="24"/>
    </row>
    <row r="25" spans="1:31" ht="7.5" customHeight="1" x14ac:dyDescent="0.15">
      <c r="A25" s="7"/>
      <c r="B25" s="9" t="s">
        <v>19</v>
      </c>
      <c r="C25" s="17">
        <f t="shared" si="4"/>
        <v>748829.429</v>
      </c>
      <c r="D25" s="18">
        <f t="shared" si="1"/>
        <v>312867.77799999999</v>
      </c>
      <c r="E25" s="18">
        <f t="shared" si="2"/>
        <v>435961.65100000001</v>
      </c>
      <c r="F25" s="18">
        <f t="shared" si="5"/>
        <v>0</v>
      </c>
      <c r="G25" s="18"/>
      <c r="H25" s="18"/>
      <c r="I25" s="18"/>
      <c r="J25" s="18"/>
      <c r="K25" s="18"/>
      <c r="L25" s="18"/>
      <c r="M25" s="18"/>
      <c r="N25" s="18"/>
      <c r="O25" s="18">
        <f t="shared" si="3"/>
        <v>551887.86499999999</v>
      </c>
      <c r="P25" s="18">
        <v>312867.77799999999</v>
      </c>
      <c r="Q25" s="18">
        <v>239020.087</v>
      </c>
      <c r="R25" s="18">
        <v>196941.56400000001</v>
      </c>
      <c r="S25" s="18">
        <v>0</v>
      </c>
      <c r="V25" s="23"/>
      <c r="W25" s="23"/>
      <c r="X25" s="23"/>
      <c r="Y25" s="23"/>
      <c r="Z25" s="23"/>
      <c r="AA25" s="24"/>
      <c r="AB25" s="24"/>
      <c r="AC25" s="24"/>
      <c r="AD25" s="24"/>
      <c r="AE25" s="24"/>
    </row>
    <row r="26" spans="1:31" ht="11.25" customHeight="1" x14ac:dyDescent="0.15">
      <c r="A26" s="7"/>
      <c r="B26" s="9" t="s">
        <v>20</v>
      </c>
      <c r="C26" s="17">
        <f t="shared" si="4"/>
        <v>868930.85699999996</v>
      </c>
      <c r="D26" s="18">
        <f t="shared" si="1"/>
        <v>606639.01199999999</v>
      </c>
      <c r="E26" s="18">
        <f t="shared" si="2"/>
        <v>262291.84499999997</v>
      </c>
      <c r="F26" s="18">
        <f t="shared" si="5"/>
        <v>0</v>
      </c>
      <c r="G26" s="18"/>
      <c r="H26" s="18"/>
      <c r="I26" s="18"/>
      <c r="J26" s="18"/>
      <c r="K26" s="18"/>
      <c r="L26" s="18"/>
      <c r="M26" s="18"/>
      <c r="N26" s="18"/>
      <c r="O26" s="18">
        <f t="shared" si="3"/>
        <v>793863.27099999995</v>
      </c>
      <c r="P26" s="18">
        <v>606639.01199999999</v>
      </c>
      <c r="Q26" s="18">
        <v>187224.25899999999</v>
      </c>
      <c r="R26" s="18">
        <v>75067.585999999996</v>
      </c>
      <c r="S26" s="18">
        <v>0</v>
      </c>
      <c r="V26" s="23"/>
      <c r="W26" s="23"/>
      <c r="X26" s="23"/>
      <c r="Y26" s="23"/>
      <c r="Z26" s="23"/>
      <c r="AA26" s="24"/>
      <c r="AB26" s="24"/>
      <c r="AC26" s="24"/>
      <c r="AD26" s="24"/>
      <c r="AE26" s="24"/>
    </row>
    <row r="27" spans="1:31" ht="7.5" customHeight="1" x14ac:dyDescent="0.15">
      <c r="A27" s="7"/>
      <c r="B27" s="9" t="s">
        <v>21</v>
      </c>
      <c r="C27" s="17">
        <f t="shared" si="4"/>
        <v>2056988.2790000001</v>
      </c>
      <c r="D27" s="18">
        <f t="shared" si="1"/>
        <v>1407045.023</v>
      </c>
      <c r="E27" s="18">
        <f t="shared" si="2"/>
        <v>649943.25599999994</v>
      </c>
      <c r="F27" s="18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>
        <f t="shared" si="3"/>
        <v>2033454.1910000001</v>
      </c>
      <c r="P27" s="18">
        <v>1407045.023</v>
      </c>
      <c r="Q27" s="18">
        <v>626409.16799999995</v>
      </c>
      <c r="R27" s="18">
        <v>23534.088</v>
      </c>
      <c r="S27" s="18">
        <v>0</v>
      </c>
      <c r="V27" s="23"/>
      <c r="W27" s="23"/>
      <c r="X27" s="23"/>
      <c r="Y27" s="23"/>
      <c r="Z27" s="23"/>
      <c r="AA27" s="24"/>
      <c r="AB27" s="24"/>
      <c r="AC27" s="24"/>
      <c r="AD27" s="24"/>
      <c r="AE27" s="24"/>
    </row>
    <row r="28" spans="1:31" ht="7.5" customHeight="1" x14ac:dyDescent="0.15">
      <c r="A28" s="7"/>
      <c r="B28" s="9" t="s">
        <v>22</v>
      </c>
      <c r="C28" s="17">
        <f t="shared" si="4"/>
        <v>3210073.3880000003</v>
      </c>
      <c r="D28" s="18">
        <f t="shared" si="1"/>
        <v>392545.239</v>
      </c>
      <c r="E28" s="18">
        <f t="shared" si="2"/>
        <v>2817528.1490000002</v>
      </c>
      <c r="F28" s="18">
        <f t="shared" si="5"/>
        <v>2073723.89</v>
      </c>
      <c r="G28" s="18">
        <v>0</v>
      </c>
      <c r="H28" s="18"/>
      <c r="I28" s="18">
        <v>0</v>
      </c>
      <c r="J28" s="18">
        <v>0</v>
      </c>
      <c r="K28" s="18">
        <v>77439.638000000006</v>
      </c>
      <c r="L28" s="18">
        <v>0</v>
      </c>
      <c r="M28" s="18">
        <v>1987075.4439999999</v>
      </c>
      <c r="N28" s="18">
        <v>9208.8080000000009</v>
      </c>
      <c r="O28" s="18">
        <f t="shared" si="3"/>
        <v>889136.09600000002</v>
      </c>
      <c r="P28" s="18">
        <v>392545.239</v>
      </c>
      <c r="Q28" s="18">
        <v>496590.85700000002</v>
      </c>
      <c r="R28" s="18">
        <v>247213.402</v>
      </c>
      <c r="S28" s="18">
        <v>0</v>
      </c>
      <c r="V28" s="23"/>
      <c r="W28" s="23"/>
      <c r="X28" s="23"/>
      <c r="Y28" s="23"/>
      <c r="Z28" s="23"/>
      <c r="AA28" s="24"/>
      <c r="AB28" s="24"/>
      <c r="AC28" s="24"/>
      <c r="AD28" s="24"/>
      <c r="AE28" s="24"/>
    </row>
    <row r="29" spans="1:31" ht="7.5" customHeight="1" x14ac:dyDescent="0.15">
      <c r="A29" s="7"/>
      <c r="B29" s="9" t="s">
        <v>23</v>
      </c>
      <c r="C29" s="17">
        <f t="shared" si="4"/>
        <v>2474931.3510000003</v>
      </c>
      <c r="D29" s="18">
        <f t="shared" si="1"/>
        <v>180345.48699999999</v>
      </c>
      <c r="E29" s="18">
        <f t="shared" si="2"/>
        <v>2294585.8640000001</v>
      </c>
      <c r="F29" s="18">
        <f t="shared" si="5"/>
        <v>2111151.5950000002</v>
      </c>
      <c r="G29" s="18">
        <v>0</v>
      </c>
      <c r="H29" s="18"/>
      <c r="I29" s="18">
        <v>0</v>
      </c>
      <c r="J29" s="18">
        <v>0</v>
      </c>
      <c r="K29" s="18">
        <v>0</v>
      </c>
      <c r="L29" s="18">
        <v>0</v>
      </c>
      <c r="M29" s="18">
        <v>2111151.5950000002</v>
      </c>
      <c r="N29" s="18">
        <v>0</v>
      </c>
      <c r="O29" s="18">
        <f t="shared" si="3"/>
        <v>340576.66000000003</v>
      </c>
      <c r="P29" s="18">
        <v>180345.48699999999</v>
      </c>
      <c r="Q29" s="18">
        <v>160231.17300000001</v>
      </c>
      <c r="R29" s="18">
        <v>23203.096000000001</v>
      </c>
      <c r="S29" s="18">
        <v>0</v>
      </c>
      <c r="V29" s="23"/>
      <c r="W29" s="23"/>
      <c r="X29" s="23"/>
      <c r="Y29" s="23"/>
      <c r="Z29" s="23"/>
      <c r="AA29" s="24"/>
      <c r="AB29" s="24"/>
      <c r="AC29" s="24"/>
      <c r="AD29" s="24"/>
      <c r="AE29" s="24"/>
    </row>
    <row r="30" spans="1:31" ht="11.25" customHeight="1" x14ac:dyDescent="0.15">
      <c r="A30" s="7"/>
      <c r="B30" s="9" t="s">
        <v>24</v>
      </c>
      <c r="C30" s="17">
        <f t="shared" si="4"/>
        <v>813033.17599999998</v>
      </c>
      <c r="D30" s="18">
        <f t="shared" si="1"/>
        <v>392580.24599999998</v>
      </c>
      <c r="E30" s="18">
        <f t="shared" si="2"/>
        <v>420452.93</v>
      </c>
      <c r="F30" s="18">
        <f t="shared" si="5"/>
        <v>69023.581999999995</v>
      </c>
      <c r="G30" s="18">
        <v>0</v>
      </c>
      <c r="H30" s="18"/>
      <c r="I30" s="18">
        <v>0</v>
      </c>
      <c r="J30" s="18">
        <v>0</v>
      </c>
      <c r="K30" s="18">
        <v>0</v>
      </c>
      <c r="L30" s="18">
        <v>0</v>
      </c>
      <c r="M30" s="18">
        <v>69023.581999999995</v>
      </c>
      <c r="N30" s="18">
        <v>0</v>
      </c>
      <c r="O30" s="18">
        <f t="shared" si="3"/>
        <v>609376.23099999991</v>
      </c>
      <c r="P30" s="18">
        <v>392580.24599999998</v>
      </c>
      <c r="Q30" s="18">
        <v>216795.98499999999</v>
      </c>
      <c r="R30" s="18">
        <v>134633.36300000001</v>
      </c>
      <c r="S30" s="18">
        <v>0</v>
      </c>
      <c r="V30" s="23"/>
      <c r="W30" s="23"/>
      <c r="X30" s="23"/>
      <c r="Y30" s="23"/>
      <c r="Z30" s="23"/>
      <c r="AA30" s="24"/>
      <c r="AB30" s="24"/>
      <c r="AC30" s="24"/>
      <c r="AD30" s="24"/>
      <c r="AE30" s="24"/>
    </row>
    <row r="31" spans="1:31" ht="7.5" customHeight="1" x14ac:dyDescent="0.15">
      <c r="A31" s="7"/>
      <c r="B31" s="9" t="s">
        <v>25</v>
      </c>
      <c r="C31" s="17">
        <f t="shared" si="4"/>
        <v>1778372.537</v>
      </c>
      <c r="D31" s="18">
        <f t="shared" si="1"/>
        <v>232901.58100000001</v>
      </c>
      <c r="E31" s="18">
        <f t="shared" si="2"/>
        <v>1545470.956</v>
      </c>
      <c r="F31" s="18">
        <f t="shared" si="5"/>
        <v>127551.447</v>
      </c>
      <c r="G31" s="18">
        <v>0</v>
      </c>
      <c r="H31" s="18"/>
      <c r="I31" s="18">
        <v>0</v>
      </c>
      <c r="J31" s="18">
        <v>0</v>
      </c>
      <c r="K31" s="18">
        <v>127551.447</v>
      </c>
      <c r="L31" s="18">
        <v>0</v>
      </c>
      <c r="M31" s="18">
        <v>0</v>
      </c>
      <c r="N31" s="18">
        <v>0</v>
      </c>
      <c r="O31" s="18">
        <f t="shared" si="3"/>
        <v>805741.45299999998</v>
      </c>
      <c r="P31" s="18">
        <v>232901.58100000001</v>
      </c>
      <c r="Q31" s="18">
        <v>572839.87199999997</v>
      </c>
      <c r="R31" s="18">
        <v>845079.63699999999</v>
      </c>
      <c r="S31" s="18">
        <v>0</v>
      </c>
      <c r="V31" s="23"/>
      <c r="W31" s="23"/>
      <c r="X31" s="23"/>
      <c r="Y31" s="23"/>
      <c r="Z31" s="23"/>
      <c r="AA31" s="24"/>
      <c r="AB31" s="24"/>
      <c r="AC31" s="24"/>
      <c r="AD31" s="24"/>
      <c r="AE31" s="24"/>
    </row>
    <row r="32" spans="1:31" ht="7.5" customHeight="1" x14ac:dyDescent="0.15">
      <c r="A32" s="7"/>
      <c r="B32" s="9" t="s">
        <v>26</v>
      </c>
      <c r="C32" s="17">
        <f t="shared" si="4"/>
        <v>258306.80799999999</v>
      </c>
      <c r="D32" s="18">
        <f t="shared" si="1"/>
        <v>167514.06099999999</v>
      </c>
      <c r="E32" s="18">
        <f t="shared" si="2"/>
        <v>90792.747000000003</v>
      </c>
      <c r="F32" s="18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>
        <f t="shared" si="3"/>
        <v>216163.59399999998</v>
      </c>
      <c r="P32" s="18">
        <v>167514.06099999999</v>
      </c>
      <c r="Q32" s="18">
        <v>48649.533000000003</v>
      </c>
      <c r="R32" s="18">
        <v>42143.214</v>
      </c>
      <c r="S32" s="18">
        <v>0</v>
      </c>
      <c r="V32" s="23"/>
      <c r="W32" s="23"/>
      <c r="X32" s="23"/>
      <c r="Y32" s="23"/>
      <c r="Z32" s="23"/>
      <c r="AA32" s="24"/>
      <c r="AB32" s="24"/>
      <c r="AC32" s="24"/>
      <c r="AD32" s="24"/>
      <c r="AE32" s="24"/>
    </row>
    <row r="33" spans="1:31" ht="7.5" customHeight="1" x14ac:dyDescent="0.15">
      <c r="A33" s="7"/>
      <c r="B33" s="9" t="s">
        <v>27</v>
      </c>
      <c r="C33" s="17">
        <f t="shared" si="4"/>
        <v>411161.89300000004</v>
      </c>
      <c r="D33" s="18">
        <f t="shared" si="1"/>
        <v>91945.551000000007</v>
      </c>
      <c r="E33" s="18">
        <f t="shared" si="2"/>
        <v>319216.342</v>
      </c>
      <c r="F33" s="18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>
        <f t="shared" si="3"/>
        <v>324641.23200000002</v>
      </c>
      <c r="P33" s="18">
        <v>91945.551000000007</v>
      </c>
      <c r="Q33" s="18">
        <v>232695.68100000001</v>
      </c>
      <c r="R33" s="18">
        <v>86520.660999999993</v>
      </c>
      <c r="S33" s="18">
        <v>0</v>
      </c>
      <c r="V33" s="23"/>
      <c r="W33" s="23"/>
      <c r="X33" s="23"/>
      <c r="Y33" s="23"/>
      <c r="Z33" s="23"/>
      <c r="AA33" s="24"/>
      <c r="AB33" s="24"/>
      <c r="AC33" s="24"/>
      <c r="AD33" s="24"/>
      <c r="AE33" s="24"/>
    </row>
    <row r="34" spans="1:31" ht="11.25" customHeight="1" x14ac:dyDescent="0.15">
      <c r="A34" s="7"/>
      <c r="B34" s="9" t="s">
        <v>28</v>
      </c>
      <c r="C34" s="17">
        <f t="shared" si="4"/>
        <v>2233110.0980000002</v>
      </c>
      <c r="D34" s="18">
        <f t="shared" si="1"/>
        <v>668410.24300000002</v>
      </c>
      <c r="E34" s="18">
        <f t="shared" si="2"/>
        <v>1564699.855</v>
      </c>
      <c r="F34" s="18">
        <f t="shared" si="5"/>
        <v>0</v>
      </c>
      <c r="G34" s="18"/>
      <c r="H34" s="18"/>
      <c r="I34" s="18"/>
      <c r="J34" s="18"/>
      <c r="K34" s="18"/>
      <c r="L34" s="18"/>
      <c r="M34" s="18"/>
      <c r="N34" s="18"/>
      <c r="O34" s="18">
        <f t="shared" si="3"/>
        <v>2140978.4110000003</v>
      </c>
      <c r="P34" s="18">
        <v>668410.24300000002</v>
      </c>
      <c r="Q34" s="18">
        <v>1472568.1680000001</v>
      </c>
      <c r="R34" s="18">
        <v>92131.687000000005</v>
      </c>
      <c r="S34" s="18">
        <v>0</v>
      </c>
      <c r="V34" s="23"/>
      <c r="W34" s="23"/>
      <c r="X34" s="23"/>
      <c r="Y34" s="23"/>
      <c r="Z34" s="23"/>
      <c r="AA34" s="24"/>
      <c r="AB34" s="24"/>
      <c r="AC34" s="24"/>
      <c r="AD34" s="24"/>
      <c r="AE34" s="24"/>
    </row>
    <row r="35" spans="1:31" ht="7.5" customHeight="1" x14ac:dyDescent="0.15">
      <c r="A35" s="7"/>
      <c r="B35" s="9" t="s">
        <v>29</v>
      </c>
      <c r="C35" s="17">
        <f t="shared" si="4"/>
        <v>2408052.6890000002</v>
      </c>
      <c r="D35" s="18">
        <f t="shared" si="1"/>
        <v>853900.63</v>
      </c>
      <c r="E35" s="18">
        <f t="shared" si="2"/>
        <v>1554152.0590000001</v>
      </c>
      <c r="F35" s="18">
        <f t="shared" si="5"/>
        <v>0</v>
      </c>
      <c r="G35" s="18"/>
      <c r="H35" s="18"/>
      <c r="I35" s="18"/>
      <c r="J35" s="18"/>
      <c r="K35" s="18"/>
      <c r="L35" s="18"/>
      <c r="M35" s="18"/>
      <c r="N35" s="18"/>
      <c r="O35" s="18">
        <f t="shared" si="3"/>
        <v>2328821.6830000002</v>
      </c>
      <c r="P35" s="18">
        <v>853900.63</v>
      </c>
      <c r="Q35" s="18">
        <v>1474921.0530000001</v>
      </c>
      <c r="R35" s="18">
        <v>79231.005999999994</v>
      </c>
      <c r="S35" s="18">
        <v>0</v>
      </c>
      <c r="V35" s="23"/>
      <c r="W35" s="23"/>
      <c r="X35" s="23"/>
      <c r="Y35" s="23"/>
      <c r="Z35" s="23"/>
      <c r="AA35" s="24"/>
      <c r="AB35" s="24"/>
      <c r="AC35" s="24"/>
      <c r="AD35" s="24"/>
      <c r="AE35" s="24"/>
    </row>
    <row r="36" spans="1:31" ht="7.5" customHeight="1" x14ac:dyDescent="0.15">
      <c r="A36" s="7"/>
      <c r="B36" s="9" t="s">
        <v>30</v>
      </c>
      <c r="C36" s="17">
        <f t="shared" si="4"/>
        <v>55234394.951000012</v>
      </c>
      <c r="D36" s="18">
        <f t="shared" si="1"/>
        <v>234434.46299999999</v>
      </c>
      <c r="E36" s="18">
        <f t="shared" si="2"/>
        <v>54999960.488000013</v>
      </c>
      <c r="F36" s="18">
        <f t="shared" si="5"/>
        <v>54879669.787000008</v>
      </c>
      <c r="G36" s="18">
        <v>50154390.218000002</v>
      </c>
      <c r="H36" s="18"/>
      <c r="I36" s="18">
        <v>0</v>
      </c>
      <c r="J36" s="18">
        <v>0</v>
      </c>
      <c r="K36" s="18">
        <v>0</v>
      </c>
      <c r="L36" s="18">
        <v>3055710.77</v>
      </c>
      <c r="M36" s="18">
        <v>1669568.7990000001</v>
      </c>
      <c r="N36" s="18">
        <v>0</v>
      </c>
      <c r="O36" s="18">
        <f t="shared" si="3"/>
        <v>286625.92699999997</v>
      </c>
      <c r="P36" s="18">
        <v>234434.46299999999</v>
      </c>
      <c r="Q36" s="18">
        <v>52191.464</v>
      </c>
      <c r="R36" s="18">
        <v>68099.236999999994</v>
      </c>
      <c r="S36" s="18">
        <v>0</v>
      </c>
      <c r="V36" s="23"/>
      <c r="W36" s="23"/>
      <c r="X36" s="23"/>
      <c r="Y36" s="23"/>
      <c r="Z36" s="23"/>
      <c r="AA36" s="24"/>
      <c r="AB36" s="24"/>
      <c r="AC36" s="24"/>
      <c r="AD36" s="24"/>
      <c r="AE36" s="24"/>
    </row>
    <row r="37" spans="1:31" ht="7.5" customHeight="1" x14ac:dyDescent="0.15">
      <c r="A37" s="7"/>
      <c r="B37" s="9" t="s">
        <v>31</v>
      </c>
      <c r="C37" s="17">
        <f t="shared" si="4"/>
        <v>5776674.8010000009</v>
      </c>
      <c r="D37" s="18">
        <f t="shared" si="1"/>
        <v>515962.36700000003</v>
      </c>
      <c r="E37" s="18">
        <f t="shared" si="2"/>
        <v>5260712.4340000013</v>
      </c>
      <c r="F37" s="18">
        <f t="shared" si="5"/>
        <v>4734817.7890000008</v>
      </c>
      <c r="G37" s="18">
        <v>2125865.3530000001</v>
      </c>
      <c r="H37" s="18"/>
      <c r="I37" s="18">
        <v>0</v>
      </c>
      <c r="J37" s="18">
        <v>0</v>
      </c>
      <c r="K37" s="18">
        <v>0</v>
      </c>
      <c r="L37" s="18">
        <v>0</v>
      </c>
      <c r="M37" s="18">
        <v>2580895.4109999998</v>
      </c>
      <c r="N37" s="18">
        <v>28057.025000000001</v>
      </c>
      <c r="O37" s="18">
        <f t="shared" si="3"/>
        <v>951179.58900000004</v>
      </c>
      <c r="P37" s="18">
        <v>515962.36700000003</v>
      </c>
      <c r="Q37" s="18">
        <v>435217.22200000001</v>
      </c>
      <c r="R37" s="18">
        <v>90677.422999999995</v>
      </c>
      <c r="S37" s="18">
        <v>0</v>
      </c>
      <c r="V37" s="23"/>
      <c r="W37" s="23"/>
      <c r="X37" s="23"/>
      <c r="Y37" s="23"/>
      <c r="Z37" s="23"/>
      <c r="AA37" s="24"/>
      <c r="AB37" s="24"/>
      <c r="AC37" s="24"/>
      <c r="AD37" s="24"/>
      <c r="AE37" s="24"/>
    </row>
    <row r="38" spans="1:31" ht="11.25" customHeight="1" x14ac:dyDescent="0.15">
      <c r="A38" s="7"/>
      <c r="B38" s="9" t="s">
        <v>32</v>
      </c>
      <c r="C38" s="17">
        <f t="shared" si="4"/>
        <v>58690.315999999992</v>
      </c>
      <c r="D38" s="18">
        <f t="shared" si="1"/>
        <v>5009.8440000000001</v>
      </c>
      <c r="E38" s="18">
        <f t="shared" si="2"/>
        <v>53680.471999999994</v>
      </c>
      <c r="F38" s="18">
        <f t="shared" si="5"/>
        <v>0</v>
      </c>
      <c r="G38" s="18"/>
      <c r="H38" s="18"/>
      <c r="I38" s="18"/>
      <c r="J38" s="18"/>
      <c r="K38" s="18"/>
      <c r="L38" s="18"/>
      <c r="M38" s="18"/>
      <c r="N38" s="18"/>
      <c r="O38" s="18">
        <f t="shared" si="3"/>
        <v>26419.894</v>
      </c>
      <c r="P38" s="18">
        <v>5009.8440000000001</v>
      </c>
      <c r="Q38" s="18">
        <v>21410.05</v>
      </c>
      <c r="R38" s="18">
        <v>32270.421999999999</v>
      </c>
      <c r="S38" s="18">
        <v>0</v>
      </c>
      <c r="V38" s="23"/>
      <c r="W38" s="23"/>
      <c r="X38" s="23"/>
      <c r="Y38" s="23"/>
      <c r="Z38" s="23"/>
      <c r="AA38" s="24"/>
      <c r="AB38" s="24"/>
      <c r="AC38" s="24"/>
      <c r="AD38" s="24"/>
      <c r="AE38" s="24"/>
    </row>
    <row r="39" spans="1:31" ht="7.5" customHeight="1" x14ac:dyDescent="0.15">
      <c r="A39" s="7"/>
      <c r="B39" s="9" t="s">
        <v>33</v>
      </c>
      <c r="C39" s="17">
        <f t="shared" si="4"/>
        <v>32673186.852000002</v>
      </c>
      <c r="D39" s="18">
        <f t="shared" si="1"/>
        <v>2051098.101</v>
      </c>
      <c r="E39" s="18">
        <f t="shared" si="2"/>
        <v>30622088.751000002</v>
      </c>
      <c r="F39" s="18">
        <f t="shared" si="5"/>
        <v>29461953.106000002</v>
      </c>
      <c r="G39" s="18">
        <v>19896488.022999998</v>
      </c>
      <c r="H39" s="18"/>
      <c r="I39" s="18">
        <v>525042.92000000004</v>
      </c>
      <c r="J39" s="18">
        <v>1881333.2050000001</v>
      </c>
      <c r="K39" s="18">
        <v>3552784.571</v>
      </c>
      <c r="L39" s="18">
        <v>0</v>
      </c>
      <c r="M39" s="18">
        <v>3355478.179</v>
      </c>
      <c r="N39" s="18">
        <v>250826.20800000001</v>
      </c>
      <c r="O39" s="18">
        <f t="shared" si="3"/>
        <v>3043995.5060000001</v>
      </c>
      <c r="P39" s="18">
        <v>2051098.101</v>
      </c>
      <c r="Q39" s="18">
        <v>992897.40500000003</v>
      </c>
      <c r="R39" s="18">
        <v>167238.24</v>
      </c>
      <c r="S39" s="18">
        <v>0</v>
      </c>
      <c r="V39" s="23"/>
      <c r="W39" s="23"/>
      <c r="X39" s="23"/>
      <c r="Y39" s="23"/>
      <c r="Z39" s="23"/>
      <c r="AA39" s="24"/>
      <c r="AB39" s="24"/>
      <c r="AC39" s="24"/>
      <c r="AD39" s="24"/>
      <c r="AE39" s="24"/>
    </row>
    <row r="40" spans="1:31" ht="7.5" customHeight="1" x14ac:dyDescent="0.15">
      <c r="A40" s="7"/>
      <c r="B40" s="9" t="s">
        <v>37</v>
      </c>
      <c r="C40" s="17">
        <f t="shared" si="4"/>
        <v>470246.08600000001</v>
      </c>
      <c r="D40" s="18">
        <f t="shared" si="1"/>
        <v>44034.785000000003</v>
      </c>
      <c r="E40" s="18">
        <f t="shared" si="2"/>
        <v>426211.30099999998</v>
      </c>
      <c r="F40" s="18">
        <f t="shared" si="5"/>
        <v>0</v>
      </c>
      <c r="G40" s="18"/>
      <c r="H40" s="18"/>
      <c r="I40" s="18"/>
      <c r="J40" s="18"/>
      <c r="K40" s="18"/>
      <c r="L40" s="18"/>
      <c r="M40" s="18"/>
      <c r="N40" s="18"/>
      <c r="O40" s="18">
        <f t="shared" si="3"/>
        <v>368806.35499999998</v>
      </c>
      <c r="P40" s="18">
        <v>44034.785000000003</v>
      </c>
      <c r="Q40" s="18">
        <v>324771.57</v>
      </c>
      <c r="R40" s="18">
        <v>101439.731</v>
      </c>
      <c r="S40" s="18">
        <v>0</v>
      </c>
      <c r="V40" s="23"/>
      <c r="W40" s="23"/>
      <c r="X40" s="23"/>
      <c r="Y40" s="23"/>
      <c r="Z40" s="23"/>
      <c r="AA40" s="24"/>
      <c r="AB40" s="24"/>
      <c r="AC40" s="24"/>
      <c r="AD40" s="24"/>
      <c r="AE40" s="24"/>
    </row>
    <row r="41" spans="1:31" ht="7.5" customHeight="1" x14ac:dyDescent="0.15">
      <c r="A41" s="7"/>
      <c r="B41" s="9" t="s">
        <v>34</v>
      </c>
      <c r="C41" s="17">
        <f t="shared" si="4"/>
        <v>69482.672999999995</v>
      </c>
      <c r="D41" s="18">
        <f t="shared" si="1"/>
        <v>20340.358</v>
      </c>
      <c r="E41" s="18">
        <f t="shared" si="2"/>
        <v>49142.314999999995</v>
      </c>
      <c r="F41" s="18">
        <f t="shared" si="5"/>
        <v>0</v>
      </c>
      <c r="G41" s="18"/>
      <c r="H41" s="18"/>
      <c r="I41" s="18"/>
      <c r="J41" s="18"/>
      <c r="K41" s="18"/>
      <c r="L41" s="18"/>
      <c r="M41" s="18"/>
      <c r="N41" s="18"/>
      <c r="O41" s="18">
        <f t="shared" si="3"/>
        <v>57627.057999999997</v>
      </c>
      <c r="P41" s="18">
        <v>20340.358</v>
      </c>
      <c r="Q41" s="18">
        <v>37286.699999999997</v>
      </c>
      <c r="R41" s="18">
        <v>11855.615</v>
      </c>
      <c r="S41" s="18">
        <v>0</v>
      </c>
      <c r="V41" s="23"/>
      <c r="W41" s="23"/>
      <c r="X41" s="23"/>
      <c r="Y41" s="23"/>
      <c r="Z41" s="23"/>
      <c r="AA41" s="24"/>
      <c r="AB41" s="24"/>
      <c r="AC41" s="24"/>
      <c r="AD41" s="24"/>
      <c r="AE41" s="24"/>
    </row>
    <row r="42" spans="1:31" ht="7.5" customHeight="1" x14ac:dyDescent="0.15">
      <c r="A42" s="7"/>
      <c r="B42" s="9" t="s">
        <v>47</v>
      </c>
      <c r="C42" s="17"/>
      <c r="D42" s="18">
        <f t="shared" si="1"/>
        <v>0</v>
      </c>
      <c r="E42" s="18">
        <f t="shared" si="2"/>
        <v>0</v>
      </c>
      <c r="F42" s="18">
        <f t="shared" si="5"/>
        <v>0</v>
      </c>
      <c r="G42" s="18"/>
      <c r="H42" s="18"/>
      <c r="I42" s="18"/>
      <c r="J42" s="18"/>
      <c r="K42" s="18"/>
      <c r="L42" s="18"/>
      <c r="M42" s="18"/>
      <c r="N42" s="18"/>
      <c r="O42" s="18">
        <f t="shared" si="3"/>
        <v>0</v>
      </c>
      <c r="P42" s="18"/>
      <c r="Q42" s="18"/>
      <c r="R42" s="18"/>
      <c r="S42" s="18">
        <v>0</v>
      </c>
      <c r="V42" s="23"/>
      <c r="W42" s="23"/>
      <c r="X42" s="23"/>
      <c r="Y42" s="23"/>
      <c r="Z42" s="23"/>
      <c r="AA42" s="24"/>
      <c r="AB42" s="24"/>
      <c r="AC42" s="24"/>
      <c r="AD42" s="24"/>
      <c r="AE42" s="24"/>
    </row>
    <row r="43" spans="1:31" ht="17.25" customHeight="1" x14ac:dyDescent="0.15">
      <c r="A43" s="7"/>
      <c r="B43" s="15" t="s">
        <v>41</v>
      </c>
      <c r="C43" s="17">
        <f t="shared" si="4"/>
        <v>0</v>
      </c>
      <c r="D43" s="18">
        <f t="shared" si="1"/>
        <v>0</v>
      </c>
      <c r="E43" s="18">
        <f t="shared" si="2"/>
        <v>0</v>
      </c>
      <c r="F43" s="18">
        <f t="shared" si="5"/>
        <v>0</v>
      </c>
      <c r="G43" s="18"/>
      <c r="H43" s="18"/>
      <c r="I43" s="18"/>
      <c r="J43" s="18"/>
      <c r="K43" s="18"/>
      <c r="L43" s="18"/>
      <c r="M43" s="18"/>
      <c r="N43" s="18"/>
      <c r="O43" s="18">
        <f t="shared" si="3"/>
        <v>0</v>
      </c>
      <c r="P43" s="18">
        <v>0</v>
      </c>
      <c r="Q43" s="18">
        <v>0</v>
      </c>
      <c r="R43" s="18">
        <v>0</v>
      </c>
      <c r="S43" s="18">
        <v>0</v>
      </c>
    </row>
    <row r="44" spans="1:31" ht="2.25" customHeight="1" x14ac:dyDescent="0.15">
      <c r="A44" s="8"/>
      <c r="B44" s="10"/>
      <c r="C44" s="11">
        <f t="shared" ref="C44" si="6">SUM(D44:E44)</f>
        <v>0</v>
      </c>
      <c r="D44" s="11">
        <f t="shared" si="1"/>
        <v>0</v>
      </c>
      <c r="E44" s="11">
        <f t="shared" si="2"/>
        <v>0</v>
      </c>
      <c r="F44" s="11">
        <f t="shared" ref="F44" si="7">SUM(G44:N44)</f>
        <v>0</v>
      </c>
      <c r="G44" s="11"/>
      <c r="H44" s="11"/>
      <c r="I44" s="11"/>
      <c r="J44" s="11"/>
      <c r="K44" s="11"/>
      <c r="L44" s="11"/>
      <c r="M44" s="11"/>
      <c r="N44" s="11"/>
      <c r="O44" s="11">
        <f>SUM(P44:Q44)</f>
        <v>0</v>
      </c>
      <c r="P44" s="11"/>
      <c r="Q44" s="11"/>
      <c r="R44" s="11"/>
      <c r="S44" s="11"/>
    </row>
    <row r="45" spans="1:31" ht="9.75" customHeight="1" x14ac:dyDescent="0.15">
      <c r="A45" s="6" t="s">
        <v>40</v>
      </c>
      <c r="B45" s="6"/>
    </row>
    <row r="46" spans="1:31" ht="9.75" customHeight="1" x14ac:dyDescent="0.15">
      <c r="A46" s="6" t="s">
        <v>45</v>
      </c>
      <c r="B46" s="6"/>
    </row>
    <row r="47" spans="1:31" ht="9.75" customHeight="1" x14ac:dyDescent="0.15">
      <c r="A47" s="6" t="s">
        <v>38</v>
      </c>
      <c r="B47" s="6"/>
    </row>
    <row r="48" spans="1:31" ht="9.75" customHeight="1" x14ac:dyDescent="0.15"/>
    <row r="53" spans="9:9" x14ac:dyDescent="0.15">
      <c r="I53" s="4"/>
    </row>
  </sheetData>
  <mergeCells count="23">
    <mergeCell ref="A4:B8"/>
    <mergeCell ref="C4:E4"/>
    <mergeCell ref="P6:P8"/>
    <mergeCell ref="Q6:Q8"/>
    <mergeCell ref="G6:G8"/>
    <mergeCell ref="H6:H8"/>
    <mergeCell ref="I6:I8"/>
    <mergeCell ref="J6:J8"/>
    <mergeCell ref="N6:N8"/>
    <mergeCell ref="O6:O8"/>
    <mergeCell ref="O5:Q5"/>
    <mergeCell ref="F4:Q4"/>
    <mergeCell ref="K6:K8"/>
    <mergeCell ref="L6:L8"/>
    <mergeCell ref="M6:M8"/>
    <mergeCell ref="R6:R8"/>
    <mergeCell ref="S6:S8"/>
    <mergeCell ref="R4:S5"/>
    <mergeCell ref="C5:C8"/>
    <mergeCell ref="D5:D8"/>
    <mergeCell ref="E5:E8"/>
    <mergeCell ref="F6:F8"/>
    <mergeCell ref="F5:N5"/>
  </mergeCells>
  <pageMargins left="0.78740157480314965" right="1.5748031496062993" top="0.98425196850393704" bottom="0.98425196850393704" header="0.15748031496062992" footer="0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M4_643</vt:lpstr>
      <vt:lpstr>M4_643!Área_de_impresión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cristina_castro</dc:creator>
  <cp:lastModifiedBy>UCG</cp:lastModifiedBy>
  <cp:lastPrinted>2016-08-17T22:07:04Z</cp:lastPrinted>
  <dcterms:created xsi:type="dcterms:W3CDTF">2008-05-13T15:50:07Z</dcterms:created>
  <dcterms:modified xsi:type="dcterms:W3CDTF">2016-08-17T22:07:14Z</dcterms:modified>
</cp:coreProperties>
</file>