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arlos_lopezz\Documents\carlos_lopez\01_INF GESTION\01.2_INF DE GOB\IG_2016\02_SITIO\3. Anexo\3.6_Para sitio OPR\"/>
    </mc:Choice>
  </mc:AlternateContent>
  <bookViews>
    <workbookView xWindow="480" yWindow="15" windowWidth="12120" windowHeight="9120" tabRatio="599"/>
  </bookViews>
  <sheets>
    <sheet name="M4_645" sheetId="21" r:id="rId1"/>
  </sheets>
  <definedNames>
    <definedName name="_xlnm._FilterDatabase" localSheetId="0" hidden="1">M4_645!$A$8:$M$43</definedName>
    <definedName name="_xlnm.Print_Area" localSheetId="0">M4_645!$A$1:$I$47</definedName>
  </definedNames>
  <calcPr calcId="152511" concurrentCalc="0"/>
</workbook>
</file>

<file path=xl/calcChain.xml><?xml version="1.0" encoding="utf-8"?>
<calcChain xmlns="http://schemas.openxmlformats.org/spreadsheetml/2006/main">
  <c r="G11" i="21" l="1"/>
  <c r="G12" i="21"/>
  <c r="G13" i="21"/>
  <c r="G14" i="21"/>
  <c r="G15" i="21"/>
  <c r="G16" i="21"/>
  <c r="G17" i="21"/>
  <c r="G18" i="21"/>
  <c r="G19" i="21"/>
  <c r="G20" i="21"/>
  <c r="G21" i="21"/>
  <c r="G22" i="21"/>
  <c r="G23" i="21"/>
  <c r="G24" i="21"/>
  <c r="G25" i="21"/>
  <c r="G26" i="21"/>
  <c r="G27" i="21"/>
  <c r="G28" i="21"/>
  <c r="G29" i="21"/>
  <c r="G30" i="21"/>
  <c r="G31" i="21"/>
  <c r="G32" i="21"/>
  <c r="G33" i="21"/>
  <c r="G34" i="21"/>
  <c r="G35" i="21"/>
  <c r="G36" i="21"/>
  <c r="G37" i="21"/>
  <c r="G38" i="21"/>
  <c r="G39" i="21"/>
  <c r="G40" i="21"/>
  <c r="G41" i="21"/>
  <c r="G42" i="21"/>
  <c r="G10" i="21"/>
  <c r="C42" i="21"/>
  <c r="C41" i="21"/>
  <c r="C40" i="21"/>
  <c r="C39" i="21"/>
  <c r="C38" i="21"/>
  <c r="C37" i="21"/>
  <c r="C36" i="21"/>
  <c r="C35" i="21"/>
  <c r="C34" i="21"/>
  <c r="C33" i="21"/>
  <c r="C32" i="21"/>
  <c r="C31" i="21"/>
  <c r="C30" i="21"/>
  <c r="C29" i="21"/>
  <c r="C28" i="21"/>
  <c r="C27" i="21"/>
  <c r="C26" i="21"/>
  <c r="C25" i="21"/>
  <c r="C24" i="21"/>
  <c r="C23" i="21"/>
  <c r="C22" i="21"/>
  <c r="C21" i="21"/>
  <c r="C20" i="21"/>
  <c r="C19" i="21"/>
  <c r="C18" i="21"/>
  <c r="C17" i="21"/>
  <c r="C16" i="21"/>
  <c r="C15" i="21"/>
  <c r="C14" i="21"/>
  <c r="C13" i="21"/>
  <c r="C12" i="21"/>
  <c r="C11" i="21"/>
  <c r="C10" i="21"/>
  <c r="L42" i="21"/>
  <c r="L41" i="21"/>
  <c r="L40" i="21"/>
  <c r="L39" i="21"/>
  <c r="L38" i="21"/>
  <c r="L37" i="21"/>
  <c r="L36" i="21"/>
  <c r="L35" i="21"/>
  <c r="L34" i="21"/>
  <c r="L33" i="21"/>
  <c r="L32" i="21"/>
  <c r="L31" i="21"/>
  <c r="L30" i="21"/>
  <c r="L29" i="21"/>
  <c r="L28" i="21"/>
  <c r="L27" i="21"/>
  <c r="L26" i="21"/>
  <c r="L25" i="21"/>
  <c r="L24" i="21"/>
  <c r="L23" i="21"/>
  <c r="L22" i="21"/>
  <c r="L21" i="21"/>
  <c r="L20" i="21"/>
  <c r="L19" i="21"/>
  <c r="L18" i="21"/>
  <c r="L17" i="21"/>
  <c r="L16" i="21"/>
  <c r="L15" i="21"/>
  <c r="L14" i="21"/>
  <c r="L13" i="21"/>
  <c r="L12" i="21"/>
  <c r="L11" i="21"/>
  <c r="G9" i="21"/>
  <c r="L10" i="21"/>
  <c r="I9" i="21"/>
  <c r="H9" i="21"/>
  <c r="F9" i="21"/>
  <c r="E9" i="21"/>
  <c r="D9" i="21"/>
  <c r="C9" i="21"/>
</calcChain>
</file>

<file path=xl/sharedStrings.xml><?xml version="1.0" encoding="utf-8"?>
<sst xmlns="http://schemas.openxmlformats.org/spreadsheetml/2006/main" count="50" uniqueCount="48">
  <si>
    <t>Total</t>
  </si>
  <si>
    <t xml:space="preserve"> </t>
  </si>
  <si>
    <t>(Miles de pesos)</t>
  </si>
  <si>
    <t>Inversión física transferida a los gobiernos de las entidades federativas y los municipios</t>
  </si>
  <si>
    <t>FUENTE: Secretaría de Hacienda y Crédito Público. Unidad de Política y Control Presupuestario.</t>
  </si>
  <si>
    <t xml:space="preserve">1/ Se refiere a recursos fiscales transferidos a los gobiernos estatales y municipales. Las sumas de los parciales pueden no coincidir con los totales debido al redondeo de las cifras. </t>
  </si>
  <si>
    <t>Convenios de Coordinación
(Convenio de Descentralización)</t>
  </si>
  <si>
    <t>Aportaciones Federales 
para Entidades Federativas
 y Municipios</t>
  </si>
  <si>
    <t xml:space="preserve">       Los espacios  en blanco indican la ausencia de movimientos.</t>
  </si>
  <si>
    <t>SEP</t>
  </si>
  <si>
    <t>Provisiones Salariales
 y Económicas</t>
  </si>
  <si>
    <t>Sistema de Protección Social en Salud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</si>
  <si>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</si>
  <si>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</si>
  <si>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</si>
  <si>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</si>
  <si>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</si>
  <si>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</si>
  <si>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</si>
  <si>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</si>
  <si>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</si>
  <si>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</si>
  <si>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</si>
  <si>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</si>
  <si>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</si>
  <si>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</si>
  <si>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</si>
  <si>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</si>
  <si>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</si>
  <si>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</si>
  <si>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</si>
  <si>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</si>
  <si>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</si>
  <si>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</si>
  <si>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</si>
  <si>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</si>
  <si>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</si>
  <si>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</si>
  <si>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</si>
  <si>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</si>
  <si>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</si>
  <si>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</si>
  <si>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</si>
  <si>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No distribuible geográficamente</t>
  </si>
  <si>
    <t>Entidad
 Federativa</t>
  </si>
  <si>
    <t>SEMARNAT</t>
  </si>
  <si>
    <t>Ciudad de México</t>
  </si>
  <si>
    <r>
      <t xml:space="preserve">original aprobada para 2016 </t>
    </r>
    <r>
      <rPr>
        <b/>
        <vertAlign val="superscript"/>
        <sz val="8.5"/>
        <rFont val="Soberana Sans Light"/>
        <family val="3"/>
      </rPr>
      <t>1/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</si>
</sst>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###,###,##0.0,"/>
    <numFmt numFmtId="165" formatCode="#,##0.0,______"/>
    <numFmt numFmtId="166" formatCode="#,##0.0,__"/>
    <numFmt numFmtId="167" formatCode="#,##0.0__"/>
    <numFmt numFmtId="168" formatCode="#,##0.0"/>
    <numFmt numFmtId="169" formatCode="_-* #,##0.0_-;\-* #,##0.0_-;_-* &quot;-&quot;??_-;_-@_-"/>
    <numFmt numFmtId="170" formatCode="dd/mm/yy;@"/>
  </numFmts>
  <fonts count="11" x14ac:knownFonts="1">
    <font>
      <sz val="10"/>
      <name val="Arial"/>
    </font>
    <font>
      <sz val="10"/>
      <name val="Arial"/>
      <family val="2"/>
    </font>
    <font>
      <sz val="6"/>
      <name val="Soberana Sans Light"/>
      <family val="3"/>
    </font>
    <font>
      <b/>
      <sz val="8.5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b/>
      <sz val="5.5"/>
      <name val="Soberana Sans Light"/>
      <family val="3"/>
    </font>
    <font>
      <b/>
      <sz val="5"/>
      <name val="Soberana Sans Light"/>
      <family val="3"/>
    </font>
    <font>
      <sz val="10"/>
      <name val="Arial"/>
      <family val="2"/>
    </font>
    <font>
      <b/>
      <sz val="6"/>
      <name val="Soberana Sans Light"/>
      <family val="3"/>
    </font>
    <font>
      <b/>
      <vertAlign val="superscript"/>
      <sz val="8.5"/>
      <name val="Soberana Sans Light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</borders>
  <cellStyleXfs count="3">
    <xf numFmtId="0" fontId="0" fillId="0" borderId="0"/>
    <xf numFmtId="0" fontId="1" fillId="0" borderId="0"/>
    <xf numFmtId="43" fontId="8" fillId="0" borderId="0" applyFont="0" applyFill="0" applyBorder="0" applyAlignment="0" applyProtection="0"/>
  </cellStyleXfs>
  <cellXfs count="60">
    <xf numFmtId="0" fontId="0" fillId="0" borderId="0" xfId="0"/>
    <xf numFmtId="164" fontId="2" fillId="0" borderId="0" xfId="0" applyNumberFormat="1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right" vertical="center"/>
    </xf>
    <xf numFmtId="164" fontId="2" fillId="0" borderId="0" xfId="1" applyNumberFormat="1" applyFont="1" applyBorder="1" applyAlignment="1">
      <alignment horizontal="left" vertical="center"/>
    </xf>
    <xf numFmtId="164" fontId="2" fillId="0" borderId="0" xfId="1" applyNumberFormat="1" applyFont="1" applyAlignment="1">
      <alignment horizontal="left"/>
    </xf>
    <xf numFmtId="164" fontId="2" fillId="0" borderId="0" xfId="0" applyNumberFormat="1" applyFont="1" applyBorder="1" applyAlignment="1">
      <alignment horizontal="left" vertical="center"/>
    </xf>
    <xf numFmtId="164" fontId="2" fillId="2" borderId="0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left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0" borderId="0" xfId="0" applyNumberFormat="1" applyFont="1"/>
    <xf numFmtId="167" fontId="2" fillId="2" borderId="0" xfId="0" applyNumberFormat="1" applyFont="1" applyFill="1" applyBorder="1" applyAlignment="1">
      <alignment horizontal="right" vertical="center"/>
    </xf>
    <xf numFmtId="0" fontId="2" fillId="0" borderId="0" xfId="0" applyNumberFormat="1" applyFont="1"/>
    <xf numFmtId="166" fontId="2" fillId="2" borderId="0" xfId="0" applyNumberFormat="1" applyFont="1" applyFill="1" applyBorder="1" applyAlignment="1">
      <alignment horizontal="right" vertical="center"/>
    </xf>
    <xf numFmtId="164" fontId="3" fillId="2" borderId="0" xfId="0" applyNumberFormat="1" applyFont="1" applyFill="1" applyBorder="1" applyAlignment="1">
      <alignment horizontal="left"/>
    </xf>
    <xf numFmtId="164" fontId="4" fillId="0" borderId="0" xfId="1" applyNumberFormat="1" applyFont="1" applyBorder="1" applyAlignment="1">
      <alignment horizontal="left" vertical="center"/>
    </xf>
    <xf numFmtId="164" fontId="4" fillId="0" borderId="0" xfId="0" applyNumberFormat="1" applyFont="1" applyAlignment="1">
      <alignment horizontal="left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right" vertical="center"/>
    </xf>
    <xf numFmtId="166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right" vertical="center"/>
    </xf>
    <xf numFmtId="164" fontId="2" fillId="3" borderId="6" xfId="0" applyNumberFormat="1" applyFont="1" applyFill="1" applyBorder="1" applyAlignment="1">
      <alignment horizontal="center" vertical="center"/>
    </xf>
    <xf numFmtId="164" fontId="6" fillId="3" borderId="6" xfId="0" applyNumberFormat="1" applyFont="1" applyFill="1" applyBorder="1" applyAlignment="1">
      <alignment horizontal="left" vertical="center"/>
    </xf>
    <xf numFmtId="164" fontId="4" fillId="3" borderId="6" xfId="0" applyNumberFormat="1" applyFont="1" applyFill="1" applyBorder="1" applyAlignment="1">
      <alignment horizontal="left"/>
    </xf>
    <xf numFmtId="164" fontId="4" fillId="3" borderId="6" xfId="0" applyNumberFormat="1" applyFont="1" applyFill="1" applyBorder="1" applyAlignment="1">
      <alignment horizontal="left" vertical="justify"/>
    </xf>
    <xf numFmtId="164" fontId="2" fillId="3" borderId="7" xfId="0" applyNumberFormat="1" applyFont="1" applyFill="1" applyBorder="1" applyAlignment="1">
      <alignment horizontal="left"/>
    </xf>
    <xf numFmtId="164" fontId="2" fillId="3" borderId="8" xfId="0" applyNumberFormat="1" applyFont="1" applyFill="1" applyBorder="1" applyAlignment="1">
      <alignment horizontal="center" vertical="center"/>
    </xf>
    <xf numFmtId="164" fontId="4" fillId="3" borderId="9" xfId="0" applyNumberFormat="1" applyFont="1" applyFill="1" applyBorder="1" applyAlignment="1">
      <alignment horizontal="left"/>
    </xf>
    <xf numFmtId="164" fontId="2" fillId="3" borderId="10" xfId="0" applyNumberFormat="1" applyFont="1" applyFill="1" applyBorder="1" applyAlignment="1">
      <alignment horizontal="left"/>
    </xf>
    <xf numFmtId="168" fontId="5" fillId="2" borderId="4" xfId="0" applyNumberFormat="1" applyFont="1" applyFill="1" applyBorder="1" applyAlignment="1">
      <alignment horizontal="right" vertical="center"/>
    </xf>
    <xf numFmtId="168" fontId="7" fillId="2" borderId="4" xfId="0" applyNumberFormat="1" applyFont="1" applyFill="1" applyBorder="1" applyAlignment="1">
      <alignment horizontal="right" vertical="center"/>
    </xf>
    <xf numFmtId="164" fontId="2" fillId="0" borderId="0" xfId="0" applyNumberFormat="1" applyFont="1" applyAlignment="1">
      <alignment horizontal="left" vertical="center"/>
    </xf>
    <xf numFmtId="169" fontId="2" fillId="0" borderId="0" xfId="2" applyNumberFormat="1" applyFont="1" applyBorder="1" applyAlignment="1">
      <alignment horizontal="left"/>
    </xf>
    <xf numFmtId="164" fontId="2" fillId="0" borderId="0" xfId="0" applyNumberFormat="1" applyFont="1" applyFill="1" applyAlignment="1">
      <alignment horizontal="left" vertical="center"/>
    </xf>
    <xf numFmtId="170" fontId="2" fillId="0" borderId="0" xfId="0" applyNumberFormat="1" applyFont="1" applyFill="1" applyBorder="1" applyAlignment="1">
      <alignment horizontal="right"/>
    </xf>
    <xf numFmtId="164" fontId="6" fillId="3" borderId="9" xfId="0" applyNumberFormat="1" applyFont="1" applyFill="1" applyBorder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164" fontId="2" fillId="3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9" fillId="3" borderId="3" xfId="0" applyNumberFormat="1" applyFont="1" applyFill="1" applyBorder="1" applyAlignment="1">
      <alignment horizontal="center" vertical="center" wrapText="1"/>
    </xf>
    <xf numFmtId="164" fontId="9" fillId="3" borderId="4" xfId="0" applyNumberFormat="1" applyFont="1" applyFill="1" applyBorder="1" applyAlignment="1">
      <alignment horizontal="center" vertical="center"/>
    </xf>
    <xf numFmtId="164" fontId="9" fillId="3" borderId="5" xfId="0" applyNumberFormat="1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/>
    <xf numFmtId="0" fontId="2" fillId="0" borderId="5" xfId="0" applyFont="1" applyBorder="1"/>
    <xf numFmtId="164" fontId="2" fillId="4" borderId="3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/>
    <xf numFmtId="0" fontId="2" fillId="4" borderId="5" xfId="0" applyFont="1" applyFill="1" applyBorder="1"/>
    <xf numFmtId="164" fontId="2" fillId="0" borderId="3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 horizontal="center" wrapText="1"/>
    </xf>
    <xf numFmtId="164" fontId="2" fillId="3" borderId="3" xfId="0" applyNumberFormat="1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/>
    </xf>
    <xf numFmtId="164" fontId="2" fillId="3" borderId="5" xfId="0" applyNumberFormat="1" applyFont="1" applyFill="1" applyBorder="1" applyAlignment="1">
      <alignment horizontal="center" vertical="center"/>
    </xf>
    <xf numFmtId="166" fontId="2" fillId="2" borderId="4" xfId="0" applyNumberFormat="1" applyFont="1" applyFill="1" applyBorder="1" applyAlignment="1">
      <alignment horizontal="right" vertical="center"/>
    </xf>
  </cellXfs>
  <cellStyles count="3">
    <cellStyle name="Millares" xfId="2" builtinId="3"/>
    <cellStyle name="Normal" xfId="0" builtinId="0"/>
    <cellStyle name="Normal_gasto programable" xfId="1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showGridLines="0" showZeros="0" tabSelected="1" zoomScale="190" zoomScaleNormal="190" workbookViewId="0">
      <pane ySplit="7" topLeftCell="A8" activePane="bottomLeft" state="frozen"/>
      <selection pane="bottomLeft" activeCell="F42" sqref="F42"/>
    </sheetView>
  </sheetViews>
  <sheetFormatPr baseColWidth="10" defaultRowHeight="8.25" x14ac:dyDescent="0.2"/>
  <cols>
    <col min="1" max="1" width="0.42578125" style="33" customWidth="1"/>
    <col min="2" max="2" width="11" style="33" customWidth="1"/>
    <col min="3" max="9" width="10.42578125" style="33" customWidth="1"/>
    <col min="10" max="12" width="0" style="33" hidden="1" customWidth="1"/>
    <col min="13" max="13" width="11.42578125" style="35"/>
    <col min="14" max="16384" width="11.42578125" style="33"/>
  </cols>
  <sheetData>
    <row r="1" spans="1:13" ht="12.75" customHeight="1" x14ac:dyDescent="0.2">
      <c r="A1" s="15" t="s">
        <v>3</v>
      </c>
      <c r="B1" s="15"/>
      <c r="C1" s="7"/>
      <c r="D1" s="7"/>
      <c r="E1" s="7"/>
      <c r="F1" s="7"/>
      <c r="G1" s="7"/>
      <c r="H1" s="7"/>
      <c r="I1" s="7"/>
    </row>
    <row r="2" spans="1:13" ht="12.75" customHeight="1" x14ac:dyDescent="0.2">
      <c r="A2" s="15" t="s">
        <v>47</v>
      </c>
      <c r="B2" s="15"/>
      <c r="C2" s="7"/>
      <c r="D2" s="7"/>
      <c r="E2" s="7"/>
      <c r="F2" s="7"/>
      <c r="G2" s="7"/>
      <c r="H2" s="7"/>
      <c r="I2" s="7"/>
    </row>
    <row r="3" spans="1:13" ht="12" customHeight="1" thickBot="1" x14ac:dyDescent="0.2">
      <c r="A3" s="2" t="s">
        <v>2</v>
      </c>
      <c r="B3" s="2"/>
      <c r="C3" s="34"/>
      <c r="D3" s="8"/>
      <c r="E3" s="8"/>
      <c r="F3" s="8"/>
      <c r="G3" s="8"/>
      <c r="H3" s="8"/>
      <c r="I3" s="8"/>
      <c r="J3" s="9"/>
      <c r="K3" s="10"/>
    </row>
    <row r="4" spans="1:13" ht="12" customHeight="1" x14ac:dyDescent="0.2">
      <c r="A4" s="39" t="s">
        <v>44</v>
      </c>
      <c r="B4" s="40"/>
      <c r="C4" s="43" t="s">
        <v>0</v>
      </c>
      <c r="D4" s="39" t="s">
        <v>10</v>
      </c>
      <c r="E4" s="39" t="s">
        <v>7</v>
      </c>
      <c r="F4" s="51" t="s">
        <v>11</v>
      </c>
      <c r="G4" s="39" t="s">
        <v>6</v>
      </c>
      <c r="H4" s="39"/>
      <c r="I4" s="54"/>
    </row>
    <row r="5" spans="1:13" ht="12" customHeight="1" x14ac:dyDescent="0.2">
      <c r="A5" s="41"/>
      <c r="B5" s="41"/>
      <c r="C5" s="44"/>
      <c r="D5" s="46"/>
      <c r="E5" s="49"/>
      <c r="F5" s="52"/>
      <c r="G5" s="55"/>
      <c r="H5" s="55"/>
      <c r="I5" s="55"/>
    </row>
    <row r="6" spans="1:13" ht="12" customHeight="1" x14ac:dyDescent="0.2">
      <c r="A6" s="41"/>
      <c r="B6" s="41"/>
      <c r="C6" s="44"/>
      <c r="D6" s="47"/>
      <c r="E6" s="49"/>
      <c r="F6" s="52"/>
      <c r="G6" s="56" t="s">
        <v>0</v>
      </c>
      <c r="H6" s="39" t="s">
        <v>9</v>
      </c>
      <c r="I6" s="39" t="s">
        <v>45</v>
      </c>
    </row>
    <row r="7" spans="1:13" ht="12" customHeight="1" x14ac:dyDescent="0.2">
      <c r="A7" s="42"/>
      <c r="B7" s="42"/>
      <c r="C7" s="45"/>
      <c r="D7" s="48"/>
      <c r="E7" s="50"/>
      <c r="F7" s="53"/>
      <c r="G7" s="57"/>
      <c r="H7" s="58"/>
      <c r="I7" s="58"/>
    </row>
    <row r="8" spans="1:13" s="1" customFormat="1" ht="2.25" customHeight="1" x14ac:dyDescent="0.2">
      <c r="A8" s="28"/>
      <c r="B8" s="23"/>
      <c r="C8" s="18"/>
      <c r="D8" s="18"/>
      <c r="E8" s="18"/>
      <c r="F8" s="18"/>
      <c r="G8" s="18"/>
      <c r="H8" s="18"/>
      <c r="I8" s="19"/>
    </row>
    <row r="9" spans="1:13" ht="7.5" customHeight="1" x14ac:dyDescent="0.15">
      <c r="A9" s="37" t="s">
        <v>0</v>
      </c>
      <c r="B9" s="24"/>
      <c r="C9" s="32">
        <f t="shared" ref="C9:I9" si="0">SUM(C10:C42)</f>
        <v>209341982.19400001</v>
      </c>
      <c r="D9" s="32">
        <f t="shared" si="0"/>
        <v>49950107.438000008</v>
      </c>
      <c r="E9" s="32">
        <f t="shared" si="0"/>
        <v>142112095.58899999</v>
      </c>
      <c r="F9" s="32">
        <f t="shared" si="0"/>
        <v>1784234.8840000001</v>
      </c>
      <c r="G9" s="32">
        <f t="shared" si="0"/>
        <v>15495544.283</v>
      </c>
      <c r="H9" s="32">
        <f t="shared" si="0"/>
        <v>1378718.1140000001</v>
      </c>
      <c r="I9" s="32">
        <f t="shared" si="0"/>
        <v>14116826.169</v>
      </c>
      <c r="K9" s="11"/>
      <c r="L9" s="11"/>
      <c r="M9" s="36"/>
    </row>
    <row r="10" spans="1:13" ht="11.25" customHeight="1" x14ac:dyDescent="0.15">
      <c r="A10" s="29"/>
      <c r="B10" s="25" t="s">
        <v>12</v>
      </c>
      <c r="C10" s="32">
        <f>+D10+E10+F10+G10</f>
        <v>1359131.915</v>
      </c>
      <c r="D10" s="31">
        <v>138098.39499999999</v>
      </c>
      <c r="E10" s="31">
        <v>899234.56900000002</v>
      </c>
      <c r="F10" s="31"/>
      <c r="G10" s="31">
        <f>+H10+I10</f>
        <v>321798.951</v>
      </c>
      <c r="H10" s="31"/>
      <c r="I10" s="31">
        <v>321798.951</v>
      </c>
      <c r="J10" s="12">
        <v>205646.5</v>
      </c>
      <c r="K10" s="13">
        <v>1000</v>
      </c>
      <c r="L10" s="13">
        <f>J10*$K$10</f>
        <v>205646500</v>
      </c>
    </row>
    <row r="11" spans="1:13" ht="7.5" customHeight="1" x14ac:dyDescent="0.15">
      <c r="A11" s="29"/>
      <c r="B11" s="25" t="s">
        <v>13</v>
      </c>
      <c r="C11" s="32">
        <f t="shared" ref="C11:C42" si="1">+D11+E11+F11+G11</f>
        <v>2835675.9810000001</v>
      </c>
      <c r="D11" s="31">
        <v>158549.45699999999</v>
      </c>
      <c r="E11" s="31">
        <v>2407994.7050000001</v>
      </c>
      <c r="F11" s="31"/>
      <c r="G11" s="31">
        <f t="shared" ref="G11:G42" si="2">+H11+I11</f>
        <v>269131.81900000002</v>
      </c>
      <c r="H11" s="31"/>
      <c r="I11" s="31">
        <v>269131.81900000002</v>
      </c>
      <c r="J11" s="12">
        <v>90006.2</v>
      </c>
      <c r="K11" s="11"/>
      <c r="L11" s="13">
        <f t="shared" ref="L11:L42" si="3">J11*$K$10</f>
        <v>90006200</v>
      </c>
    </row>
    <row r="12" spans="1:13" ht="7.5" customHeight="1" x14ac:dyDescent="0.15">
      <c r="A12" s="29"/>
      <c r="B12" s="25" t="s">
        <v>14</v>
      </c>
      <c r="C12" s="32">
        <f t="shared" si="1"/>
        <v>730007.39100000006</v>
      </c>
      <c r="D12" s="31"/>
      <c r="E12" s="31">
        <v>507936.39500000002</v>
      </c>
      <c r="F12" s="31"/>
      <c r="G12" s="31">
        <f t="shared" si="2"/>
        <v>222070.99600000004</v>
      </c>
      <c r="H12" s="31"/>
      <c r="I12" s="31">
        <v>222070.99600000004</v>
      </c>
      <c r="J12" s="12">
        <v>71452.600000000006</v>
      </c>
      <c r="K12" s="11"/>
      <c r="L12" s="13">
        <f t="shared" si="3"/>
        <v>71452600</v>
      </c>
    </row>
    <row r="13" spans="1:13" ht="7.5" customHeight="1" x14ac:dyDescent="0.15">
      <c r="A13" s="29"/>
      <c r="B13" s="25" t="s">
        <v>15</v>
      </c>
      <c r="C13" s="32">
        <f t="shared" si="1"/>
        <v>1322753.1170000001</v>
      </c>
      <c r="D13" s="31"/>
      <c r="E13" s="31">
        <v>1098123.496</v>
      </c>
      <c r="F13" s="31"/>
      <c r="G13" s="31">
        <f t="shared" si="2"/>
        <v>224629.62099999998</v>
      </c>
      <c r="H13" s="31"/>
      <c r="I13" s="31">
        <v>224629.62099999998</v>
      </c>
      <c r="J13" s="12">
        <v>453.9</v>
      </c>
      <c r="K13" s="11"/>
      <c r="L13" s="13">
        <f t="shared" si="3"/>
        <v>453900</v>
      </c>
    </row>
    <row r="14" spans="1:13" ht="11.25" customHeight="1" x14ac:dyDescent="0.15">
      <c r="A14" s="29"/>
      <c r="B14" s="25" t="s">
        <v>16</v>
      </c>
      <c r="C14" s="32">
        <f t="shared" si="1"/>
        <v>2797062.7690000003</v>
      </c>
      <c r="D14" s="31">
        <v>538822.42000000004</v>
      </c>
      <c r="E14" s="31">
        <v>1934751.0349999999</v>
      </c>
      <c r="F14" s="31"/>
      <c r="G14" s="31">
        <f t="shared" si="2"/>
        <v>323489.31400000001</v>
      </c>
      <c r="H14" s="31"/>
      <c r="I14" s="31">
        <v>323489.31400000001</v>
      </c>
      <c r="J14" s="12">
        <v>80126.3</v>
      </c>
      <c r="K14" s="11"/>
      <c r="L14" s="13">
        <f t="shared" si="3"/>
        <v>80126300</v>
      </c>
    </row>
    <row r="15" spans="1:13" ht="7.5" customHeight="1" x14ac:dyDescent="0.15">
      <c r="A15" s="29"/>
      <c r="B15" s="25" t="s">
        <v>17</v>
      </c>
      <c r="C15" s="32">
        <f t="shared" si="1"/>
        <v>851890.51400000008</v>
      </c>
      <c r="D15" s="31">
        <v>76537.135999999999</v>
      </c>
      <c r="E15" s="31">
        <v>547831.73100000003</v>
      </c>
      <c r="F15" s="31"/>
      <c r="G15" s="31">
        <f t="shared" si="2"/>
        <v>227521.647</v>
      </c>
      <c r="H15" s="31"/>
      <c r="I15" s="31">
        <v>227521.647</v>
      </c>
      <c r="J15" s="12">
        <v>32688.799999999999</v>
      </c>
      <c r="K15" s="11"/>
      <c r="L15" s="13">
        <f t="shared" si="3"/>
        <v>32688800</v>
      </c>
    </row>
    <row r="16" spans="1:13" ht="7.5" customHeight="1" x14ac:dyDescent="0.15">
      <c r="A16" s="29"/>
      <c r="B16" s="25" t="s">
        <v>18</v>
      </c>
      <c r="C16" s="32">
        <f t="shared" si="1"/>
        <v>16027750.801000001</v>
      </c>
      <c r="D16" s="31">
        <v>1658923.199</v>
      </c>
      <c r="E16" s="31">
        <v>13954380.211000001</v>
      </c>
      <c r="F16" s="31"/>
      <c r="G16" s="31">
        <f t="shared" si="2"/>
        <v>414447.39099999995</v>
      </c>
      <c r="H16" s="31"/>
      <c r="I16" s="31">
        <v>414447.39099999995</v>
      </c>
      <c r="J16" s="12">
        <v>48585.4</v>
      </c>
      <c r="K16" s="11"/>
      <c r="L16" s="13">
        <f t="shared" si="3"/>
        <v>48585400</v>
      </c>
    </row>
    <row r="17" spans="1:12" ht="7.5" customHeight="1" x14ac:dyDescent="0.15">
      <c r="A17" s="29"/>
      <c r="B17" s="25" t="s">
        <v>19</v>
      </c>
      <c r="C17" s="32">
        <f t="shared" si="1"/>
        <v>3816897.8470000005</v>
      </c>
      <c r="D17" s="31">
        <v>101650.88400000001</v>
      </c>
      <c r="E17" s="31">
        <v>3321935.6050000004</v>
      </c>
      <c r="F17" s="31"/>
      <c r="G17" s="31">
        <f t="shared" si="2"/>
        <v>393311.35800000001</v>
      </c>
      <c r="H17" s="31"/>
      <c r="I17" s="31">
        <v>393311.35800000001</v>
      </c>
      <c r="J17" s="12">
        <v>37914.1</v>
      </c>
      <c r="K17" s="11"/>
      <c r="L17" s="13">
        <f t="shared" si="3"/>
        <v>37914100</v>
      </c>
    </row>
    <row r="18" spans="1:12" ht="11.25" customHeight="1" x14ac:dyDescent="0.15">
      <c r="A18" s="29"/>
      <c r="B18" s="25" t="s">
        <v>46</v>
      </c>
      <c r="C18" s="32">
        <f t="shared" si="1"/>
        <v>14115023.529999999</v>
      </c>
      <c r="D18" s="31">
        <v>5896529.6459999997</v>
      </c>
      <c r="E18" s="31">
        <v>5326929.4290000005</v>
      </c>
      <c r="F18" s="31">
        <v>1784234.8840000001</v>
      </c>
      <c r="G18" s="31">
        <f t="shared" si="2"/>
        <v>1107329.571</v>
      </c>
      <c r="H18" s="31"/>
      <c r="I18" s="31">
        <v>1107329.571</v>
      </c>
      <c r="J18" s="12">
        <v>0</v>
      </c>
      <c r="K18" s="11"/>
      <c r="L18" s="13">
        <f t="shared" si="3"/>
        <v>0</v>
      </c>
    </row>
    <row r="19" spans="1:12" ht="7.5" customHeight="1" x14ac:dyDescent="0.15">
      <c r="A19" s="29"/>
      <c r="B19" s="25" t="s">
        <v>20</v>
      </c>
      <c r="C19" s="32">
        <f t="shared" si="1"/>
        <v>2787267.95</v>
      </c>
      <c r="D19" s="31">
        <v>311602.79599999997</v>
      </c>
      <c r="E19" s="31">
        <v>1896759.8770000001</v>
      </c>
      <c r="F19" s="31"/>
      <c r="G19" s="31">
        <f t="shared" si="2"/>
        <v>578905.277</v>
      </c>
      <c r="H19" s="31"/>
      <c r="I19" s="31">
        <v>578905.277</v>
      </c>
      <c r="J19" s="12">
        <v>15717.2</v>
      </c>
      <c r="K19" s="11"/>
      <c r="L19" s="13">
        <f t="shared" si="3"/>
        <v>15717200</v>
      </c>
    </row>
    <row r="20" spans="1:12" ht="7.5" customHeight="1" x14ac:dyDescent="0.15">
      <c r="A20" s="29"/>
      <c r="B20" s="25" t="s">
        <v>21</v>
      </c>
      <c r="C20" s="32">
        <f t="shared" si="1"/>
        <v>6322638.1219999995</v>
      </c>
      <c r="D20" s="31">
        <v>868687.18200000003</v>
      </c>
      <c r="E20" s="31">
        <v>5109260.5999999996</v>
      </c>
      <c r="F20" s="31"/>
      <c r="G20" s="31">
        <f t="shared" si="2"/>
        <v>344690.33999999997</v>
      </c>
      <c r="H20" s="31"/>
      <c r="I20" s="31">
        <v>344690.33999999997</v>
      </c>
      <c r="J20" s="12">
        <v>52502</v>
      </c>
      <c r="K20" s="11"/>
      <c r="L20" s="13">
        <f t="shared" si="3"/>
        <v>52502000</v>
      </c>
    </row>
    <row r="21" spans="1:12" ht="7.5" customHeight="1" x14ac:dyDescent="0.15">
      <c r="A21" s="29"/>
      <c r="B21" s="25" t="s">
        <v>22</v>
      </c>
      <c r="C21" s="32">
        <f t="shared" si="1"/>
        <v>9804907.6959999986</v>
      </c>
      <c r="D21" s="31">
        <v>1630712.433</v>
      </c>
      <c r="E21" s="31">
        <v>7359268.7959999992</v>
      </c>
      <c r="F21" s="31"/>
      <c r="G21" s="31">
        <f t="shared" si="2"/>
        <v>814926.46699999995</v>
      </c>
      <c r="H21" s="31"/>
      <c r="I21" s="31">
        <v>814926.46699999995</v>
      </c>
      <c r="J21" s="12">
        <v>25842</v>
      </c>
      <c r="K21" s="11"/>
      <c r="L21" s="13">
        <f t="shared" si="3"/>
        <v>25842000</v>
      </c>
    </row>
    <row r="22" spans="1:12" ht="11.25" customHeight="1" x14ac:dyDescent="0.15">
      <c r="A22" s="29"/>
      <c r="B22" s="25" t="s">
        <v>23</v>
      </c>
      <c r="C22" s="32">
        <f t="shared" si="1"/>
        <v>4797816.8190000001</v>
      </c>
      <c r="D22" s="31">
        <v>972996.0689999999</v>
      </c>
      <c r="E22" s="31">
        <v>3432908.7369999997</v>
      </c>
      <c r="F22" s="31"/>
      <c r="G22" s="31">
        <f t="shared" si="2"/>
        <v>391912.01299999998</v>
      </c>
      <c r="H22" s="31"/>
      <c r="I22" s="31">
        <v>391912.01299999998</v>
      </c>
      <c r="J22" s="12">
        <v>64909.5</v>
      </c>
      <c r="K22" s="11"/>
      <c r="L22" s="13">
        <f t="shared" si="3"/>
        <v>64909500</v>
      </c>
    </row>
    <row r="23" spans="1:12" ht="7.5" customHeight="1" x14ac:dyDescent="0.15">
      <c r="A23" s="29"/>
      <c r="B23" s="25" t="s">
        <v>24</v>
      </c>
      <c r="C23" s="32">
        <f t="shared" si="1"/>
        <v>7141262.284</v>
      </c>
      <c r="D23" s="31">
        <v>1112000.8910000001</v>
      </c>
      <c r="E23" s="31">
        <v>5644072.1560000004</v>
      </c>
      <c r="F23" s="31"/>
      <c r="G23" s="31">
        <f t="shared" si="2"/>
        <v>385189.23699999996</v>
      </c>
      <c r="H23" s="31"/>
      <c r="I23" s="31">
        <v>385189.23699999996</v>
      </c>
      <c r="J23" s="12">
        <v>24654.799999999999</v>
      </c>
      <c r="L23" s="13">
        <f t="shared" si="3"/>
        <v>24654800</v>
      </c>
    </row>
    <row r="24" spans="1:12" ht="7.5" customHeight="1" x14ac:dyDescent="0.15">
      <c r="A24" s="29"/>
      <c r="B24" s="25" t="s">
        <v>25</v>
      </c>
      <c r="C24" s="32">
        <f t="shared" si="1"/>
        <v>16790055.614</v>
      </c>
      <c r="D24" s="31">
        <v>2290655.7149999999</v>
      </c>
      <c r="E24" s="31">
        <v>13302161.927000001</v>
      </c>
      <c r="F24" s="31"/>
      <c r="G24" s="31">
        <f t="shared" si="2"/>
        <v>1197237.9719999998</v>
      </c>
      <c r="H24" s="31"/>
      <c r="I24" s="31">
        <v>1197237.9719999998</v>
      </c>
      <c r="J24" s="12">
        <v>26885.8</v>
      </c>
      <c r="L24" s="13">
        <f t="shared" si="3"/>
        <v>26885800</v>
      </c>
    </row>
    <row r="25" spans="1:12" ht="7.5" customHeight="1" x14ac:dyDescent="0.15">
      <c r="A25" s="29"/>
      <c r="B25" s="25" t="s">
        <v>26</v>
      </c>
      <c r="C25" s="32">
        <f t="shared" si="1"/>
        <v>5918612.3249999983</v>
      </c>
      <c r="D25" s="31">
        <v>506411.27799999999</v>
      </c>
      <c r="E25" s="31">
        <v>5087109.9019999988</v>
      </c>
      <c r="F25" s="31"/>
      <c r="G25" s="31">
        <f t="shared" si="2"/>
        <v>325091.14499999996</v>
      </c>
      <c r="H25" s="31"/>
      <c r="I25" s="31">
        <v>325091.14499999996</v>
      </c>
      <c r="J25" s="12">
        <v>26562.799999999999</v>
      </c>
      <c r="L25" s="13">
        <f t="shared" si="3"/>
        <v>26562800</v>
      </c>
    </row>
    <row r="26" spans="1:12" ht="11.25" customHeight="1" x14ac:dyDescent="0.15">
      <c r="A26" s="29"/>
      <c r="B26" s="25" t="s">
        <v>27</v>
      </c>
      <c r="C26" s="32">
        <f t="shared" si="1"/>
        <v>2064986.2009999999</v>
      </c>
      <c r="D26" s="31">
        <v>68165.885999999999</v>
      </c>
      <c r="E26" s="31">
        <v>1592608.4680000001</v>
      </c>
      <c r="F26" s="31"/>
      <c r="G26" s="31">
        <f t="shared" si="2"/>
        <v>404211.84699999995</v>
      </c>
      <c r="H26" s="31"/>
      <c r="I26" s="31">
        <v>404211.84699999995</v>
      </c>
      <c r="J26" s="12">
        <v>32239.9</v>
      </c>
      <c r="L26" s="13">
        <f t="shared" si="3"/>
        <v>32239900</v>
      </c>
    </row>
    <row r="27" spans="1:12" ht="7.5" customHeight="1" x14ac:dyDescent="0.15">
      <c r="A27" s="29"/>
      <c r="B27" s="25" t="s">
        <v>28</v>
      </c>
      <c r="C27" s="32">
        <f t="shared" si="1"/>
        <v>1658113.567</v>
      </c>
      <c r="D27" s="31">
        <v>84360.207999999999</v>
      </c>
      <c r="E27" s="31">
        <v>1326702.767</v>
      </c>
      <c r="F27" s="31"/>
      <c r="G27" s="31">
        <f t="shared" si="2"/>
        <v>247050.59199999998</v>
      </c>
      <c r="H27" s="31"/>
      <c r="I27" s="31">
        <v>247050.59199999998</v>
      </c>
      <c r="J27" s="12">
        <v>11544.3</v>
      </c>
      <c r="L27" s="13">
        <f t="shared" si="3"/>
        <v>11544300</v>
      </c>
    </row>
    <row r="28" spans="1:12" ht="7.5" customHeight="1" x14ac:dyDescent="0.15">
      <c r="A28" s="29"/>
      <c r="B28" s="25" t="s">
        <v>29</v>
      </c>
      <c r="C28" s="32">
        <f t="shared" si="1"/>
        <v>4606701.4950000001</v>
      </c>
      <c r="D28" s="31">
        <v>906486.71900000004</v>
      </c>
      <c r="E28" s="31">
        <v>3179962.4839999997</v>
      </c>
      <c r="F28" s="31"/>
      <c r="G28" s="31">
        <f t="shared" si="2"/>
        <v>520252.29200000002</v>
      </c>
      <c r="H28" s="31"/>
      <c r="I28" s="31">
        <v>520252.29200000002</v>
      </c>
      <c r="J28" s="12">
        <v>18645.3</v>
      </c>
      <c r="L28" s="13">
        <f t="shared" si="3"/>
        <v>18645300</v>
      </c>
    </row>
    <row r="29" spans="1:12" ht="7.5" customHeight="1" x14ac:dyDescent="0.15">
      <c r="A29" s="29"/>
      <c r="B29" s="25" t="s">
        <v>30</v>
      </c>
      <c r="C29" s="32">
        <f t="shared" si="1"/>
        <v>10143941.706</v>
      </c>
      <c r="D29" s="31">
        <v>1418283.949</v>
      </c>
      <c r="E29" s="31">
        <v>8392594.3530000001</v>
      </c>
      <c r="F29" s="31"/>
      <c r="G29" s="31">
        <f t="shared" si="2"/>
        <v>333063.40399999998</v>
      </c>
      <c r="H29" s="31"/>
      <c r="I29" s="31">
        <v>333063.40399999998</v>
      </c>
      <c r="J29" s="12">
        <v>24122.2</v>
      </c>
      <c r="L29" s="13">
        <f t="shared" si="3"/>
        <v>24122200</v>
      </c>
    </row>
    <row r="30" spans="1:12" ht="11.25" customHeight="1" x14ac:dyDescent="0.15">
      <c r="A30" s="29"/>
      <c r="B30" s="25" t="s">
        <v>31</v>
      </c>
      <c r="C30" s="32">
        <f t="shared" si="1"/>
        <v>9639720.0020000003</v>
      </c>
      <c r="D30" s="31">
        <v>686157.16100000008</v>
      </c>
      <c r="E30" s="31">
        <v>8358345.8140000002</v>
      </c>
      <c r="F30" s="31"/>
      <c r="G30" s="31">
        <f t="shared" si="2"/>
        <v>595217.027</v>
      </c>
      <c r="H30" s="31"/>
      <c r="I30" s="31">
        <v>595217.027</v>
      </c>
      <c r="J30" s="12">
        <v>53050.8</v>
      </c>
      <c r="L30" s="13">
        <f t="shared" si="3"/>
        <v>53050800</v>
      </c>
    </row>
    <row r="31" spans="1:12" ht="7.5" customHeight="1" x14ac:dyDescent="0.15">
      <c r="A31" s="29"/>
      <c r="B31" s="25" t="s">
        <v>32</v>
      </c>
      <c r="C31" s="32">
        <f t="shared" si="1"/>
        <v>2044471.003</v>
      </c>
      <c r="D31" s="31">
        <v>238660.095</v>
      </c>
      <c r="E31" s="31">
        <v>1562386.57</v>
      </c>
      <c r="F31" s="31"/>
      <c r="G31" s="31">
        <f t="shared" si="2"/>
        <v>243424.33799999999</v>
      </c>
      <c r="H31" s="31"/>
      <c r="I31" s="31">
        <v>243424.33799999999</v>
      </c>
      <c r="J31" s="12">
        <v>25561.4</v>
      </c>
      <c r="L31" s="13">
        <f t="shared" si="3"/>
        <v>25561400</v>
      </c>
    </row>
    <row r="32" spans="1:12" ht="7.5" customHeight="1" x14ac:dyDescent="0.15">
      <c r="A32" s="29"/>
      <c r="B32" s="25" t="s">
        <v>33</v>
      </c>
      <c r="C32" s="32">
        <f t="shared" si="1"/>
        <v>1748768.7069999999</v>
      </c>
      <c r="D32" s="31">
        <v>116599.545</v>
      </c>
      <c r="E32" s="31">
        <v>1341918.6060000001</v>
      </c>
      <c r="F32" s="31"/>
      <c r="G32" s="31">
        <f t="shared" si="2"/>
        <v>290250.55599999998</v>
      </c>
      <c r="H32" s="31"/>
      <c r="I32" s="31">
        <v>290250.55599999998</v>
      </c>
      <c r="J32" s="12">
        <v>16562.900000000001</v>
      </c>
      <c r="L32" s="13">
        <f t="shared" si="3"/>
        <v>16562900.000000002</v>
      </c>
    </row>
    <row r="33" spans="1:12" ht="7.5" customHeight="1" x14ac:dyDescent="0.15">
      <c r="A33" s="29"/>
      <c r="B33" s="25" t="s">
        <v>34</v>
      </c>
      <c r="C33" s="32">
        <f t="shared" si="1"/>
        <v>4025964.9369999999</v>
      </c>
      <c r="D33" s="31">
        <v>422401.40899999999</v>
      </c>
      <c r="E33" s="31">
        <v>3348262.9780000001</v>
      </c>
      <c r="F33" s="31"/>
      <c r="G33" s="31">
        <f t="shared" si="2"/>
        <v>255300.55</v>
      </c>
      <c r="H33" s="31"/>
      <c r="I33" s="31">
        <v>255300.55</v>
      </c>
      <c r="J33" s="12">
        <v>61155.4</v>
      </c>
      <c r="L33" s="13">
        <f t="shared" si="3"/>
        <v>61155400</v>
      </c>
    </row>
    <row r="34" spans="1:12" ht="11.25" customHeight="1" x14ac:dyDescent="0.15">
      <c r="A34" s="29"/>
      <c r="B34" s="25" t="s">
        <v>35</v>
      </c>
      <c r="C34" s="32">
        <f t="shared" si="1"/>
        <v>2895193.2100000004</v>
      </c>
      <c r="D34" s="31"/>
      <c r="E34" s="31">
        <v>2445619.6160000004</v>
      </c>
      <c r="F34" s="31"/>
      <c r="G34" s="31">
        <f t="shared" si="2"/>
        <v>449573.59399999992</v>
      </c>
      <c r="H34" s="31"/>
      <c r="I34" s="31">
        <v>449573.59399999992</v>
      </c>
      <c r="J34" s="12">
        <v>155383.4</v>
      </c>
      <c r="L34" s="13">
        <f t="shared" si="3"/>
        <v>155383400</v>
      </c>
    </row>
    <row r="35" spans="1:12" ht="7.5" customHeight="1" x14ac:dyDescent="0.15">
      <c r="A35" s="29"/>
      <c r="B35" s="25" t="s">
        <v>36</v>
      </c>
      <c r="C35" s="32">
        <f t="shared" si="1"/>
        <v>2416526.4450000003</v>
      </c>
      <c r="D35" s="31"/>
      <c r="E35" s="31">
        <v>2098392.6260000002</v>
      </c>
      <c r="F35" s="31"/>
      <c r="G35" s="31">
        <f t="shared" si="2"/>
        <v>318133.81899999996</v>
      </c>
      <c r="H35" s="31"/>
      <c r="I35" s="31">
        <v>318133.81899999996</v>
      </c>
      <c r="J35" s="12">
        <v>115572</v>
      </c>
      <c r="L35" s="13">
        <f t="shared" si="3"/>
        <v>115572000</v>
      </c>
    </row>
    <row r="36" spans="1:12" ht="7.5" customHeight="1" x14ac:dyDescent="0.15">
      <c r="A36" s="29"/>
      <c r="B36" s="25" t="s">
        <v>37</v>
      </c>
      <c r="C36" s="32">
        <f t="shared" si="1"/>
        <v>2931446.0920000002</v>
      </c>
      <c r="D36" s="31">
        <v>119330.04700000001</v>
      </c>
      <c r="E36" s="31">
        <v>2423021.3510000003</v>
      </c>
      <c r="F36" s="31"/>
      <c r="G36" s="31">
        <f t="shared" si="2"/>
        <v>389094.69400000002</v>
      </c>
      <c r="H36" s="31"/>
      <c r="I36" s="31">
        <v>389094.69400000002</v>
      </c>
      <c r="J36" s="12">
        <v>9324.7999999999993</v>
      </c>
      <c r="L36" s="13">
        <f t="shared" si="3"/>
        <v>9324800</v>
      </c>
    </row>
    <row r="37" spans="1:12" ht="7.5" customHeight="1" x14ac:dyDescent="0.15">
      <c r="A37" s="29"/>
      <c r="B37" s="25" t="s">
        <v>38</v>
      </c>
      <c r="C37" s="32">
        <f t="shared" si="1"/>
        <v>3504422.22</v>
      </c>
      <c r="D37" s="31">
        <v>89691.956999999995</v>
      </c>
      <c r="E37" s="31">
        <v>2643158.4080000003</v>
      </c>
      <c r="F37" s="31"/>
      <c r="G37" s="31">
        <f t="shared" si="2"/>
        <v>771571.85499999998</v>
      </c>
      <c r="H37" s="31"/>
      <c r="I37" s="31">
        <v>771571.85499999998</v>
      </c>
      <c r="J37" s="12">
        <v>263432.40000000002</v>
      </c>
      <c r="L37" s="13">
        <f t="shared" si="3"/>
        <v>263432400.00000003</v>
      </c>
    </row>
    <row r="38" spans="1:12" ht="11.25" customHeight="1" x14ac:dyDescent="0.15">
      <c r="A38" s="29"/>
      <c r="B38" s="25" t="s">
        <v>39</v>
      </c>
      <c r="C38" s="32">
        <f t="shared" si="1"/>
        <v>1650283.172</v>
      </c>
      <c r="D38" s="31">
        <v>135974.443</v>
      </c>
      <c r="E38" s="31">
        <v>1361912.297</v>
      </c>
      <c r="F38" s="31"/>
      <c r="G38" s="31">
        <f t="shared" si="2"/>
        <v>152396.432</v>
      </c>
      <c r="H38" s="31"/>
      <c r="I38" s="31">
        <v>152396.432</v>
      </c>
      <c r="J38" s="12">
        <v>4825.5</v>
      </c>
      <c r="L38" s="13">
        <f t="shared" si="3"/>
        <v>4825500</v>
      </c>
    </row>
    <row r="39" spans="1:12" ht="7.5" customHeight="1" x14ac:dyDescent="0.15">
      <c r="A39" s="29"/>
      <c r="B39" s="25" t="s">
        <v>40</v>
      </c>
      <c r="C39" s="32">
        <f t="shared" si="1"/>
        <v>12077848.754999999</v>
      </c>
      <c r="D39" s="31">
        <v>654706.27099999995</v>
      </c>
      <c r="E39" s="31">
        <v>10697314.08</v>
      </c>
      <c r="F39" s="31"/>
      <c r="G39" s="31">
        <f t="shared" si="2"/>
        <v>725828.40399999998</v>
      </c>
      <c r="H39" s="31"/>
      <c r="I39" s="31">
        <v>725828.40399999998</v>
      </c>
      <c r="J39" s="12">
        <v>59692.4</v>
      </c>
      <c r="L39" s="13">
        <f t="shared" si="3"/>
        <v>59692400</v>
      </c>
    </row>
    <row r="40" spans="1:12" ht="7.5" customHeight="1" x14ac:dyDescent="0.15">
      <c r="A40" s="29"/>
      <c r="B40" s="25" t="s">
        <v>41</v>
      </c>
      <c r="C40" s="32">
        <f t="shared" si="1"/>
        <v>3211018.9569999995</v>
      </c>
      <c r="D40" s="31">
        <v>288376.47399999999</v>
      </c>
      <c r="E40" s="31">
        <v>2615626.0989999995</v>
      </c>
      <c r="F40" s="31"/>
      <c r="G40" s="31">
        <f t="shared" si="2"/>
        <v>307016.38399999996</v>
      </c>
      <c r="H40" s="31"/>
      <c r="I40" s="31">
        <v>307016.38399999996</v>
      </c>
      <c r="J40" s="12">
        <v>8997.9</v>
      </c>
      <c r="L40" s="13">
        <f t="shared" si="3"/>
        <v>8997900</v>
      </c>
    </row>
    <row r="41" spans="1:12" ht="7.5" customHeight="1" x14ac:dyDescent="0.15">
      <c r="A41" s="29"/>
      <c r="B41" s="25" t="s">
        <v>42</v>
      </c>
      <c r="C41" s="32">
        <f t="shared" si="1"/>
        <v>2714428.4329999997</v>
      </c>
      <c r="D41" s="31">
        <v>401579.38799999998</v>
      </c>
      <c r="E41" s="31">
        <v>1740091.7829999998</v>
      </c>
      <c r="F41" s="31"/>
      <c r="G41" s="31">
        <f t="shared" si="2"/>
        <v>572757.26199999999</v>
      </c>
      <c r="H41" s="31"/>
      <c r="I41" s="31">
        <v>572757.26199999999</v>
      </c>
      <c r="J41" s="12">
        <v>20584.8</v>
      </c>
      <c r="L41" s="13">
        <f t="shared" si="3"/>
        <v>20584800</v>
      </c>
    </row>
    <row r="42" spans="1:12" ht="18" customHeight="1" x14ac:dyDescent="0.15">
      <c r="A42" s="29"/>
      <c r="B42" s="26" t="s">
        <v>43</v>
      </c>
      <c r="C42" s="32">
        <f t="shared" si="1"/>
        <v>44589392.617000006</v>
      </c>
      <c r="D42" s="31">
        <v>28057156.385000002</v>
      </c>
      <c r="E42" s="59">
        <v>15153518.118000001</v>
      </c>
      <c r="F42" s="31"/>
      <c r="G42" s="31">
        <f t="shared" si="2"/>
        <v>1378718.1140000001</v>
      </c>
      <c r="H42" s="31">
        <v>1378718.1140000001</v>
      </c>
      <c r="I42" s="31"/>
      <c r="J42" s="14"/>
      <c r="L42" s="13">
        <f t="shared" si="3"/>
        <v>0</v>
      </c>
    </row>
    <row r="43" spans="1:12" ht="3" customHeight="1" x14ac:dyDescent="0.15">
      <c r="A43" s="30" t="s">
        <v>1</v>
      </c>
      <c r="B43" s="27"/>
      <c r="C43" s="20"/>
      <c r="D43" s="21"/>
      <c r="E43" s="21"/>
      <c r="F43" s="21"/>
      <c r="G43" s="22"/>
      <c r="H43" s="22"/>
      <c r="I43" s="21"/>
    </row>
    <row r="44" spans="1:12" ht="3" customHeight="1" x14ac:dyDescent="0.15">
      <c r="A44" s="2"/>
      <c r="B44" s="2"/>
      <c r="C44" s="3"/>
      <c r="D44" s="3"/>
      <c r="E44" s="3"/>
      <c r="F44" s="3"/>
      <c r="G44" s="3"/>
      <c r="H44" s="3"/>
      <c r="I44" s="3"/>
    </row>
    <row r="45" spans="1:12" ht="9" customHeight="1" x14ac:dyDescent="0.2">
      <c r="A45" s="16" t="s">
        <v>5</v>
      </c>
      <c r="B45" s="16"/>
      <c r="C45" s="4"/>
      <c r="D45" s="4"/>
      <c r="E45" s="4"/>
      <c r="F45" s="4"/>
      <c r="G45" s="4"/>
      <c r="H45" s="4"/>
      <c r="I45" s="4"/>
    </row>
    <row r="46" spans="1:12" ht="9" customHeight="1" x14ac:dyDescent="0.2">
      <c r="A46" s="16" t="s">
        <v>8</v>
      </c>
      <c r="B46" s="16"/>
      <c r="C46" s="4"/>
      <c r="D46" s="4"/>
      <c r="E46" s="4"/>
      <c r="F46" s="4"/>
      <c r="G46" s="4"/>
      <c r="H46" s="4"/>
      <c r="I46" s="4"/>
    </row>
    <row r="47" spans="1:12" ht="9" customHeight="1" x14ac:dyDescent="0.2">
      <c r="A47" s="17" t="s">
        <v>4</v>
      </c>
      <c r="B47" s="17"/>
      <c r="C47" s="4"/>
      <c r="D47" s="4"/>
      <c r="E47" s="4"/>
      <c r="F47" s="4"/>
      <c r="G47" s="4"/>
      <c r="H47" s="4"/>
      <c r="I47" s="4"/>
    </row>
    <row r="48" spans="1:12" ht="9" customHeight="1" x14ac:dyDescent="0.15">
      <c r="A48" s="5"/>
      <c r="B48" s="5"/>
      <c r="C48" s="4"/>
      <c r="D48" s="4"/>
      <c r="E48" s="4"/>
      <c r="F48" s="4"/>
      <c r="G48" s="4"/>
      <c r="H48" s="4"/>
      <c r="I48" s="4"/>
      <c r="J48" s="6"/>
      <c r="K48" s="6"/>
      <c r="L48" s="6"/>
    </row>
    <row r="49" spans="1:12" ht="9" customHeight="1" x14ac:dyDescent="0.2"/>
    <row r="50" spans="1:12" ht="9" customHeight="1" x14ac:dyDescent="0.2"/>
    <row r="51" spans="1:12" ht="12" customHeight="1" x14ac:dyDescent="0.2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</row>
    <row r="52" spans="1:12" x14ac:dyDescent="0.2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</row>
  </sheetData>
  <mergeCells count="11">
    <mergeCell ref="A51:L51"/>
    <mergeCell ref="A52:L52"/>
    <mergeCell ref="A4:B7"/>
    <mergeCell ref="C4:C7"/>
    <mergeCell ref="D4:D7"/>
    <mergeCell ref="E4:E7"/>
    <mergeCell ref="F4:F7"/>
    <mergeCell ref="G4:I5"/>
    <mergeCell ref="G6:G7"/>
    <mergeCell ref="H6:H7"/>
    <mergeCell ref="I6:I7"/>
  </mergeCells>
  <pageMargins left="0.98425196850393704" right="0.98425196850393704" top="1.5748031496062993" bottom="0.78740157480314965" header="3.937007874015748E-2" footer="0"/>
  <pageSetup paperSize="119" orientation="portrait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M4_645</vt:lpstr>
      <vt:lpstr>M4_645!Área_de_impresión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carlos_lopezz</dc:creator>
  <cp:lastModifiedBy>UCG</cp:lastModifiedBy>
  <cp:lastPrinted>2015-08-04T23:49:55Z</cp:lastPrinted>
  <dcterms:created xsi:type="dcterms:W3CDTF">2006-10-13T18:42:35Z</dcterms:created>
  <dcterms:modified xsi:type="dcterms:W3CDTF">2016-08-23T06:10:22Z</dcterms:modified>
</cp:coreProperties>
</file>