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FEDERALISMO\"/>
    </mc:Choice>
  </mc:AlternateContent>
  <bookViews>
    <workbookView xWindow="-15" yWindow="-15" windowWidth="20730" windowHeight="8790" tabRatio="462"/>
  </bookViews>
  <sheets>
    <sheet name="P462 (3)" sheetId="20" r:id="rId1"/>
    <sheet name="ingresos" sheetId="17" r:id="rId2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>#REF!</definedName>
    <definedName name="_xlnm.Print_Area" localSheetId="0">'P462 (3)'!$B$2:$S$47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S9" i="20" l="1"/>
  <c r="R9" i="20" l="1"/>
  <c r="Q9" i="20" l="1"/>
  <c r="P9" i="20" l="1"/>
  <c r="O9" i="20"/>
  <c r="N9" i="20"/>
  <c r="M9" i="20"/>
  <c r="L9" i="20"/>
  <c r="K9" i="20"/>
  <c r="J9" i="20"/>
  <c r="I9" i="20"/>
  <c r="H9" i="20" l="1"/>
  <c r="G9" i="20"/>
  <c r="F9" i="20"/>
  <c r="E9" i="20"/>
  <c r="D9" i="20"/>
  <c r="C9" i="20"/>
  <c r="BS19" i="17" l="1"/>
  <c r="BS27" i="17"/>
  <c r="BR15" i="17"/>
  <c r="BR17" i="17"/>
  <c r="BQ35" i="17"/>
  <c r="BS35" i="17" s="1"/>
  <c r="BP35" i="17"/>
  <c r="BR35" i="17" s="1"/>
  <c r="BQ34" i="17"/>
  <c r="BS34" i="17" s="1"/>
  <c r="BP34" i="17"/>
  <c r="BR34" i="17" s="1"/>
  <c r="BQ33" i="17"/>
  <c r="BS33" i="17" s="1"/>
  <c r="BP33" i="17"/>
  <c r="BR33" i="17" s="1"/>
  <c r="BQ32" i="17"/>
  <c r="BS32" i="17" s="1"/>
  <c r="BP32" i="17"/>
  <c r="BR32" i="17" s="1"/>
  <c r="BQ31" i="17"/>
  <c r="BS31" i="17" s="1"/>
  <c r="BP31" i="17"/>
  <c r="BR31" i="17" s="1"/>
  <c r="BQ30" i="17"/>
  <c r="BS30" i="17" s="1"/>
  <c r="BP30" i="17"/>
  <c r="BR30" i="17" s="1"/>
  <c r="BQ29" i="17"/>
  <c r="BS29" i="17" s="1"/>
  <c r="BP29" i="17"/>
  <c r="BR29" i="17" s="1"/>
  <c r="BQ28" i="17"/>
  <c r="BS28" i="17" s="1"/>
  <c r="BP28" i="17"/>
  <c r="BR28" i="17" s="1"/>
  <c r="BQ27" i="17"/>
  <c r="BP27" i="17"/>
  <c r="BR27" i="17" s="1"/>
  <c r="BQ26" i="17"/>
  <c r="BS26" i="17" s="1"/>
  <c r="BP26" i="17"/>
  <c r="BR26" i="17" s="1"/>
  <c r="BQ25" i="17"/>
  <c r="BS25" i="17" s="1"/>
  <c r="BP25" i="17"/>
  <c r="BR25" i="17" s="1"/>
  <c r="BQ24" i="17"/>
  <c r="BS24" i="17" s="1"/>
  <c r="BP24" i="17"/>
  <c r="BR24" i="17" s="1"/>
  <c r="BQ23" i="17"/>
  <c r="BS23" i="17" s="1"/>
  <c r="BP23" i="17"/>
  <c r="BR23" i="17" s="1"/>
  <c r="BQ22" i="17"/>
  <c r="BS22" i="17" s="1"/>
  <c r="BP22" i="17"/>
  <c r="BR22" i="17" s="1"/>
  <c r="BQ21" i="17"/>
  <c r="BS21" i="17" s="1"/>
  <c r="BP21" i="17"/>
  <c r="BR21" i="17" s="1"/>
  <c r="BQ20" i="17"/>
  <c r="BS20" i="17" s="1"/>
  <c r="BP20" i="17"/>
  <c r="BR20" i="17" s="1"/>
  <c r="BQ19" i="17"/>
  <c r="BP19" i="17"/>
  <c r="BR19" i="17" s="1"/>
  <c r="BQ18" i="17"/>
  <c r="BS18" i="17" s="1"/>
  <c r="BP18" i="17"/>
  <c r="BR18" i="17" s="1"/>
  <c r="BQ17" i="17"/>
  <c r="BS17" i="17" s="1"/>
  <c r="BP17" i="17"/>
  <c r="BQ16" i="17"/>
  <c r="BS16" i="17" s="1"/>
  <c r="BP16" i="17"/>
  <c r="BR16" i="17" s="1"/>
  <c r="BQ15" i="17"/>
  <c r="BS15" i="17" s="1"/>
  <c r="BP15" i="17"/>
  <c r="BQ14" i="17"/>
  <c r="BS14" i="17" s="1"/>
  <c r="BP14" i="17"/>
  <c r="BR14" i="17" s="1"/>
  <c r="BQ13" i="17"/>
  <c r="BS13" i="17" s="1"/>
  <c r="BP13" i="17"/>
  <c r="BR13" i="17" s="1"/>
  <c r="BQ12" i="17"/>
  <c r="BS12" i="17" s="1"/>
  <c r="BP12" i="17"/>
  <c r="BR12" i="17" s="1"/>
  <c r="BQ11" i="17"/>
  <c r="BS11" i="17" s="1"/>
  <c r="BP11" i="17"/>
  <c r="BR11" i="17" s="1"/>
  <c r="BQ10" i="17"/>
  <c r="BS10" i="17" s="1"/>
  <c r="BP10" i="17"/>
  <c r="BR10" i="17" s="1"/>
  <c r="BQ9" i="17"/>
  <c r="BS9" i="17" s="1"/>
  <c r="BP9" i="17"/>
  <c r="BR9" i="17" s="1"/>
  <c r="BQ8" i="17"/>
  <c r="BS8" i="17" s="1"/>
  <c r="BP8" i="17"/>
  <c r="BR8" i="17" s="1"/>
  <c r="BQ7" i="17"/>
  <c r="BS7" i="17" s="1"/>
  <c r="BQ6" i="17"/>
  <c r="BS6" i="17" s="1"/>
  <c r="BQ5" i="17"/>
  <c r="BS5" i="17" s="1"/>
  <c r="BQ4" i="17"/>
  <c r="BO3" i="17"/>
  <c r="BN3" i="17"/>
  <c r="BM3" i="17"/>
  <c r="BL3" i="17"/>
  <c r="J105" i="17"/>
  <c r="I105" i="17"/>
  <c r="I140" i="17" s="1"/>
  <c r="H105" i="17"/>
  <c r="H140" i="17" s="1"/>
  <c r="G105" i="17"/>
  <c r="G140" i="17" s="1"/>
  <c r="F105" i="17"/>
  <c r="F140" i="17" s="1"/>
  <c r="E105" i="17"/>
  <c r="E140" i="17" s="1"/>
  <c r="D105" i="17"/>
  <c r="D140" i="17" s="1"/>
  <c r="C105" i="17"/>
  <c r="C140" i="17" s="1"/>
  <c r="B105" i="17"/>
  <c r="B140" i="17" s="1"/>
  <c r="J104" i="17"/>
  <c r="I104" i="17"/>
  <c r="I139" i="17"/>
  <c r="H104" i="17"/>
  <c r="H139" i="17" s="1"/>
  <c r="G104" i="17"/>
  <c r="G139" i="17" s="1"/>
  <c r="F104" i="17"/>
  <c r="F139" i="17"/>
  <c r="E104" i="17"/>
  <c r="E139" i="17"/>
  <c r="D104" i="17"/>
  <c r="D139" i="17"/>
  <c r="C104" i="17"/>
  <c r="C139" i="17" s="1"/>
  <c r="B104" i="17"/>
  <c r="B139" i="17" s="1"/>
  <c r="J103" i="17"/>
  <c r="I103" i="17"/>
  <c r="I138" i="17" s="1"/>
  <c r="H103" i="17"/>
  <c r="H138" i="17" s="1"/>
  <c r="G103" i="17"/>
  <c r="G138" i="17" s="1"/>
  <c r="F103" i="17"/>
  <c r="F138" i="17" s="1"/>
  <c r="E103" i="17"/>
  <c r="E138" i="17" s="1"/>
  <c r="D103" i="17"/>
  <c r="D138" i="17" s="1"/>
  <c r="C103" i="17"/>
  <c r="C138" i="17" s="1"/>
  <c r="B103" i="17"/>
  <c r="B138" i="17" s="1"/>
  <c r="J102" i="17"/>
  <c r="I102" i="17"/>
  <c r="I137" i="17"/>
  <c r="H102" i="17"/>
  <c r="H137" i="17" s="1"/>
  <c r="G102" i="17"/>
  <c r="G137" i="17"/>
  <c r="F102" i="17"/>
  <c r="F137" i="17"/>
  <c r="E102" i="17"/>
  <c r="E137" i="17"/>
  <c r="D102" i="17"/>
  <c r="D137" i="17" s="1"/>
  <c r="C102" i="17"/>
  <c r="C137" i="17" s="1"/>
  <c r="B102" i="17"/>
  <c r="B137" i="17" s="1"/>
  <c r="J101" i="17"/>
  <c r="I101" i="17"/>
  <c r="I136" i="17" s="1"/>
  <c r="H101" i="17"/>
  <c r="H136" i="17" s="1"/>
  <c r="G101" i="17"/>
  <c r="G136" i="17" s="1"/>
  <c r="F101" i="17"/>
  <c r="F136" i="17" s="1"/>
  <c r="E101" i="17"/>
  <c r="E136" i="17" s="1"/>
  <c r="D101" i="17"/>
  <c r="D136" i="17" s="1"/>
  <c r="C101" i="17"/>
  <c r="C136" i="17" s="1"/>
  <c r="B101" i="17"/>
  <c r="B136" i="17" s="1"/>
  <c r="J100" i="17"/>
  <c r="I100" i="17"/>
  <c r="I135" i="17" s="1"/>
  <c r="H100" i="17"/>
  <c r="H135" i="17"/>
  <c r="G100" i="17"/>
  <c r="G135" i="17"/>
  <c r="F100" i="17"/>
  <c r="F135" i="17"/>
  <c r="E100" i="17"/>
  <c r="E135" i="17" s="1"/>
  <c r="D100" i="17"/>
  <c r="D135" i="17"/>
  <c r="C100" i="17"/>
  <c r="C135" i="17" s="1"/>
  <c r="B100" i="17"/>
  <c r="B135" i="17" s="1"/>
  <c r="J99" i="17"/>
  <c r="I99" i="17"/>
  <c r="I134" i="17" s="1"/>
  <c r="H99" i="17"/>
  <c r="H134" i="17" s="1"/>
  <c r="G99" i="17"/>
  <c r="G134" i="17" s="1"/>
  <c r="F99" i="17"/>
  <c r="F134" i="17" s="1"/>
  <c r="E99" i="17"/>
  <c r="E134" i="17" s="1"/>
  <c r="D99" i="17"/>
  <c r="D134" i="17" s="1"/>
  <c r="C99" i="17"/>
  <c r="C134" i="17" s="1"/>
  <c r="B99" i="17"/>
  <c r="B134" i="17" s="1"/>
  <c r="J98" i="17"/>
  <c r="I98" i="17"/>
  <c r="I133" i="17"/>
  <c r="H98" i="17"/>
  <c r="H133" i="17" s="1"/>
  <c r="G98" i="17"/>
  <c r="G133" i="17" s="1"/>
  <c r="F98" i="17"/>
  <c r="F133" i="17" s="1"/>
  <c r="E98" i="17"/>
  <c r="E133" i="17"/>
  <c r="D98" i="17"/>
  <c r="D133" i="17"/>
  <c r="C98" i="17"/>
  <c r="C133" i="17"/>
  <c r="B98" i="17"/>
  <c r="B133" i="17" s="1"/>
  <c r="J97" i="17"/>
  <c r="I97" i="17"/>
  <c r="I132" i="17" s="1"/>
  <c r="H97" i="17"/>
  <c r="H132" i="17" s="1"/>
  <c r="G97" i="17"/>
  <c r="G132" i="17" s="1"/>
  <c r="F97" i="17"/>
  <c r="F132" i="17" s="1"/>
  <c r="E97" i="17"/>
  <c r="E132" i="17" s="1"/>
  <c r="D97" i="17"/>
  <c r="D132" i="17" s="1"/>
  <c r="C97" i="17"/>
  <c r="C132" i="17" s="1"/>
  <c r="B97" i="17"/>
  <c r="B132" i="17" s="1"/>
  <c r="J96" i="17"/>
  <c r="I96" i="17"/>
  <c r="I131" i="17"/>
  <c r="H96" i="17"/>
  <c r="H131" i="17" s="1"/>
  <c r="G96" i="17"/>
  <c r="G131" i="17" s="1"/>
  <c r="F96" i="17"/>
  <c r="F131" i="17"/>
  <c r="E96" i="17"/>
  <c r="E131" i="17"/>
  <c r="D96" i="17"/>
  <c r="D131" i="17"/>
  <c r="C96" i="17"/>
  <c r="C131" i="17" s="1"/>
  <c r="B96" i="17"/>
  <c r="B131" i="17" s="1"/>
  <c r="J95" i="17"/>
  <c r="I95" i="17"/>
  <c r="I130" i="17" s="1"/>
  <c r="H95" i="17"/>
  <c r="H130" i="17" s="1"/>
  <c r="G95" i="17"/>
  <c r="G130" i="17" s="1"/>
  <c r="F95" i="17"/>
  <c r="F130" i="17" s="1"/>
  <c r="E95" i="17"/>
  <c r="E130" i="17" s="1"/>
  <c r="D95" i="17"/>
  <c r="D130" i="17" s="1"/>
  <c r="C95" i="17"/>
  <c r="C130" i="17" s="1"/>
  <c r="B95" i="17"/>
  <c r="B130" i="17" s="1"/>
  <c r="J94" i="17"/>
  <c r="I94" i="17"/>
  <c r="I129" i="17"/>
  <c r="H94" i="17"/>
  <c r="H129" i="17" s="1"/>
  <c r="G94" i="17"/>
  <c r="G129" i="17"/>
  <c r="F94" i="17"/>
  <c r="F129" i="17"/>
  <c r="E94" i="17"/>
  <c r="E129" i="17"/>
  <c r="D94" i="17"/>
  <c r="D129" i="17" s="1"/>
  <c r="C94" i="17"/>
  <c r="C129" i="17" s="1"/>
  <c r="B94" i="17"/>
  <c r="B129" i="17" s="1"/>
  <c r="J93" i="17"/>
  <c r="I93" i="17"/>
  <c r="I128" i="17" s="1"/>
  <c r="H93" i="17"/>
  <c r="H128" i="17" s="1"/>
  <c r="G93" i="17"/>
  <c r="G128" i="17" s="1"/>
  <c r="F93" i="17"/>
  <c r="F128" i="17" s="1"/>
  <c r="E93" i="17"/>
  <c r="E128" i="17" s="1"/>
  <c r="D93" i="17"/>
  <c r="D128" i="17" s="1"/>
  <c r="C93" i="17"/>
  <c r="C128" i="17"/>
  <c r="B93" i="17"/>
  <c r="B128" i="17" s="1"/>
  <c r="J92" i="17"/>
  <c r="I92" i="17"/>
  <c r="I127" i="17" s="1"/>
  <c r="H92" i="17"/>
  <c r="H127" i="17" s="1"/>
  <c r="G92" i="17"/>
  <c r="G127" i="17" s="1"/>
  <c r="F92" i="17"/>
  <c r="F127" i="17" s="1"/>
  <c r="E92" i="17"/>
  <c r="E127" i="17" s="1"/>
  <c r="D92" i="17"/>
  <c r="D127" i="17" s="1"/>
  <c r="C92" i="17"/>
  <c r="C127" i="17" s="1"/>
  <c r="B92" i="17"/>
  <c r="B127" i="17" s="1"/>
  <c r="J91" i="17"/>
  <c r="I91" i="17"/>
  <c r="I126" i="17"/>
  <c r="H91" i="17"/>
  <c r="H126" i="17"/>
  <c r="G91" i="17"/>
  <c r="G126" i="17" s="1"/>
  <c r="F91" i="17"/>
  <c r="F126" i="17"/>
  <c r="E91" i="17"/>
  <c r="E126" i="17" s="1"/>
  <c r="D91" i="17"/>
  <c r="D126" i="17" s="1"/>
  <c r="C91" i="17"/>
  <c r="C126" i="17" s="1"/>
  <c r="B91" i="17"/>
  <c r="B126" i="17"/>
  <c r="J90" i="17"/>
  <c r="I90" i="17"/>
  <c r="I125" i="17" s="1"/>
  <c r="H90" i="17"/>
  <c r="H125" i="17" s="1"/>
  <c r="G90" i="17"/>
  <c r="G125" i="17" s="1"/>
  <c r="F90" i="17"/>
  <c r="F125" i="17" s="1"/>
  <c r="E90" i="17"/>
  <c r="E125" i="17" s="1"/>
  <c r="D90" i="17"/>
  <c r="D125" i="17" s="1"/>
  <c r="C90" i="17"/>
  <c r="C125" i="17" s="1"/>
  <c r="B90" i="17"/>
  <c r="B125" i="17" s="1"/>
  <c r="J89" i="17"/>
  <c r="I89" i="17"/>
  <c r="I124" i="17"/>
  <c r="H89" i="17"/>
  <c r="H124" i="17" s="1"/>
  <c r="G89" i="17"/>
  <c r="G124" i="17"/>
  <c r="F89" i="17"/>
  <c r="F124" i="17"/>
  <c r="E89" i="17"/>
  <c r="E124" i="17" s="1"/>
  <c r="D89" i="17"/>
  <c r="D124" i="17" s="1"/>
  <c r="C89" i="17"/>
  <c r="C124" i="17"/>
  <c r="B89" i="17"/>
  <c r="B124" i="17"/>
  <c r="J88" i="17"/>
  <c r="I88" i="17"/>
  <c r="I123" i="17" s="1"/>
  <c r="H88" i="17"/>
  <c r="H123" i="17" s="1"/>
  <c r="G88" i="17"/>
  <c r="G123" i="17" s="1"/>
  <c r="F88" i="17"/>
  <c r="F123" i="17" s="1"/>
  <c r="E88" i="17"/>
  <c r="E123" i="17" s="1"/>
  <c r="D88" i="17"/>
  <c r="D123" i="17" s="1"/>
  <c r="C88" i="17"/>
  <c r="C123" i="17" s="1"/>
  <c r="B88" i="17"/>
  <c r="B123" i="17" s="1"/>
  <c r="J87" i="17"/>
  <c r="I87" i="17"/>
  <c r="I122" i="17" s="1"/>
  <c r="H87" i="17"/>
  <c r="H122" i="17" s="1"/>
  <c r="G87" i="17"/>
  <c r="G122" i="17"/>
  <c r="F87" i="17"/>
  <c r="F122" i="17"/>
  <c r="E87" i="17"/>
  <c r="E122" i="17" s="1"/>
  <c r="D87" i="17"/>
  <c r="D122" i="17"/>
  <c r="C87" i="17"/>
  <c r="C122" i="17"/>
  <c r="B87" i="17"/>
  <c r="B122" i="17"/>
  <c r="J86" i="17"/>
  <c r="I86" i="17"/>
  <c r="I121" i="17" s="1"/>
  <c r="H86" i="17"/>
  <c r="H121" i="17" s="1"/>
  <c r="G86" i="17"/>
  <c r="G121" i="17" s="1"/>
  <c r="F86" i="17"/>
  <c r="F121" i="17" s="1"/>
  <c r="E86" i="17"/>
  <c r="E121" i="17" s="1"/>
  <c r="D86" i="17"/>
  <c r="D121" i="17" s="1"/>
  <c r="C86" i="17"/>
  <c r="C121" i="17" s="1"/>
  <c r="B86" i="17"/>
  <c r="B121" i="17" s="1"/>
  <c r="J85" i="17"/>
  <c r="I85" i="17"/>
  <c r="I120" i="17"/>
  <c r="H85" i="17"/>
  <c r="H120" i="17"/>
  <c r="G85" i="17"/>
  <c r="G120" i="17"/>
  <c r="F85" i="17"/>
  <c r="F120" i="17" s="1"/>
  <c r="E85" i="17"/>
  <c r="E120" i="17" s="1"/>
  <c r="D85" i="17"/>
  <c r="D120" i="17" s="1"/>
  <c r="C85" i="17"/>
  <c r="C120" i="17"/>
  <c r="B85" i="17"/>
  <c r="B120" i="17" s="1"/>
  <c r="J84" i="17"/>
  <c r="I84" i="17"/>
  <c r="I119" i="17" s="1"/>
  <c r="H84" i="17"/>
  <c r="H119" i="17" s="1"/>
  <c r="G84" i="17"/>
  <c r="G119" i="17" s="1"/>
  <c r="F84" i="17"/>
  <c r="F119" i="17" s="1"/>
  <c r="E84" i="17"/>
  <c r="E119" i="17" s="1"/>
  <c r="D84" i="17"/>
  <c r="D119" i="17" s="1"/>
  <c r="C84" i="17"/>
  <c r="C119" i="17" s="1"/>
  <c r="B84" i="17"/>
  <c r="B119" i="17" s="1"/>
  <c r="J83" i="17"/>
  <c r="I83" i="17"/>
  <c r="I118" i="17"/>
  <c r="H83" i="17"/>
  <c r="H118" i="17"/>
  <c r="G83" i="17"/>
  <c r="G118" i="17" s="1"/>
  <c r="F83" i="17"/>
  <c r="F118" i="17"/>
  <c r="E83" i="17"/>
  <c r="E118" i="17" s="1"/>
  <c r="D83" i="17"/>
  <c r="D118" i="17" s="1"/>
  <c r="C83" i="17"/>
  <c r="C118" i="17" s="1"/>
  <c r="B83" i="17"/>
  <c r="B118" i="17"/>
  <c r="J82" i="17"/>
  <c r="I82" i="17"/>
  <c r="I117" i="17" s="1"/>
  <c r="H82" i="17"/>
  <c r="H117" i="17" s="1"/>
  <c r="G82" i="17"/>
  <c r="G117" i="17" s="1"/>
  <c r="F82" i="17"/>
  <c r="F117" i="17" s="1"/>
  <c r="E82" i="17"/>
  <c r="E117" i="17" s="1"/>
  <c r="D82" i="17"/>
  <c r="D117" i="17" s="1"/>
  <c r="C82" i="17"/>
  <c r="C117" i="17" s="1"/>
  <c r="B82" i="17"/>
  <c r="B117" i="17" s="1"/>
  <c r="J81" i="17"/>
  <c r="I81" i="17"/>
  <c r="I116" i="17"/>
  <c r="H81" i="17"/>
  <c r="H116" i="17" s="1"/>
  <c r="G81" i="17"/>
  <c r="G116" i="17"/>
  <c r="F81" i="17"/>
  <c r="F116" i="17"/>
  <c r="E81" i="17"/>
  <c r="E116" i="17" s="1"/>
  <c r="D81" i="17"/>
  <c r="D116" i="17" s="1"/>
  <c r="C81" i="17"/>
  <c r="C116" i="17"/>
  <c r="B81" i="17"/>
  <c r="B116" i="17"/>
  <c r="J80" i="17"/>
  <c r="I80" i="17"/>
  <c r="I115" i="17" s="1"/>
  <c r="H80" i="17"/>
  <c r="H115" i="17" s="1"/>
  <c r="G80" i="17"/>
  <c r="G115" i="17" s="1"/>
  <c r="F80" i="17"/>
  <c r="F115" i="17" s="1"/>
  <c r="E80" i="17"/>
  <c r="E115" i="17" s="1"/>
  <c r="D80" i="17"/>
  <c r="D115" i="17" s="1"/>
  <c r="C80" i="17"/>
  <c r="C115" i="17" s="1"/>
  <c r="B80" i="17"/>
  <c r="B115" i="17" s="1"/>
  <c r="J79" i="17"/>
  <c r="I79" i="17"/>
  <c r="I114" i="17" s="1"/>
  <c r="H79" i="17"/>
  <c r="H114" i="17" s="1"/>
  <c r="G79" i="17"/>
  <c r="G114" i="17"/>
  <c r="F79" i="17"/>
  <c r="F114" i="17"/>
  <c r="E79" i="17"/>
  <c r="E114" i="17" s="1"/>
  <c r="D79" i="17"/>
  <c r="D114" i="17"/>
  <c r="C79" i="17"/>
  <c r="C114" i="17"/>
  <c r="B79" i="17"/>
  <c r="B114" i="17"/>
  <c r="J78" i="17"/>
  <c r="I78" i="17"/>
  <c r="I113" i="17" s="1"/>
  <c r="H78" i="17"/>
  <c r="H113" i="17" s="1"/>
  <c r="G78" i="17"/>
  <c r="G113" i="17" s="1"/>
  <c r="F78" i="17"/>
  <c r="F113" i="17" s="1"/>
  <c r="E78" i="17"/>
  <c r="E113" i="17" s="1"/>
  <c r="D78" i="17"/>
  <c r="D113" i="17" s="1"/>
  <c r="C78" i="17"/>
  <c r="C113" i="17" s="1"/>
  <c r="B78" i="17"/>
  <c r="B113" i="17" s="1"/>
  <c r="J77" i="17"/>
  <c r="I77" i="17"/>
  <c r="I112" i="17"/>
  <c r="H77" i="17"/>
  <c r="H112" i="17"/>
  <c r="G77" i="17"/>
  <c r="G112" i="17"/>
  <c r="F77" i="17"/>
  <c r="F112" i="17" s="1"/>
  <c r="E77" i="17"/>
  <c r="E112" i="17" s="1"/>
  <c r="D77" i="17"/>
  <c r="D112" i="17" s="1"/>
  <c r="C77" i="17"/>
  <c r="C112" i="17"/>
  <c r="B77" i="17"/>
  <c r="B112" i="17" s="1"/>
  <c r="J76" i="17"/>
  <c r="I76" i="17"/>
  <c r="I111" i="17" s="1"/>
  <c r="H76" i="17"/>
  <c r="H111" i="17" s="1"/>
  <c r="G76" i="17"/>
  <c r="G111" i="17" s="1"/>
  <c r="F76" i="17"/>
  <c r="F111" i="17" s="1"/>
  <c r="E76" i="17"/>
  <c r="E111" i="17" s="1"/>
  <c r="D76" i="17"/>
  <c r="D111" i="17" s="1"/>
  <c r="C76" i="17"/>
  <c r="C111" i="17" s="1"/>
  <c r="B76" i="17"/>
  <c r="B111" i="17" s="1"/>
  <c r="J75" i="17"/>
  <c r="J73" i="17" s="1"/>
  <c r="I75" i="17"/>
  <c r="I110" i="17"/>
  <c r="H75" i="17"/>
  <c r="H110" i="17"/>
  <c r="G75" i="17"/>
  <c r="G110" i="17" s="1"/>
  <c r="F75" i="17"/>
  <c r="F110" i="17"/>
  <c r="E75" i="17"/>
  <c r="E110" i="17" s="1"/>
  <c r="D75" i="17"/>
  <c r="D110" i="17" s="1"/>
  <c r="C75" i="17"/>
  <c r="C110" i="17" s="1"/>
  <c r="B75" i="17"/>
  <c r="B110" i="17"/>
  <c r="J74" i="17"/>
  <c r="I74" i="17"/>
  <c r="I109" i="17" s="1"/>
  <c r="H74" i="17"/>
  <c r="H109" i="17" s="1"/>
  <c r="G74" i="17"/>
  <c r="G109" i="17" s="1"/>
  <c r="F74" i="17"/>
  <c r="F109" i="17" s="1"/>
  <c r="E74" i="17"/>
  <c r="E109" i="17" s="1"/>
  <c r="D74" i="17"/>
  <c r="D109" i="17" s="1"/>
  <c r="C74" i="17"/>
  <c r="C109" i="17" s="1"/>
  <c r="B74" i="17"/>
  <c r="B109" i="17" s="1"/>
  <c r="I38" i="17"/>
  <c r="H38" i="17"/>
  <c r="G38" i="17"/>
  <c r="F38" i="17"/>
  <c r="E38" i="17"/>
  <c r="D38" i="17"/>
  <c r="C38" i="17"/>
  <c r="B38" i="17"/>
  <c r="B73" i="17" s="1"/>
  <c r="B108" i="17" s="1"/>
  <c r="BJ35" i="17"/>
  <c r="BI35" i="17"/>
  <c r="BC35" i="17"/>
  <c r="BB35" i="17"/>
  <c r="AV35" i="17"/>
  <c r="AU35" i="17"/>
  <c r="AO35" i="17"/>
  <c r="AN35" i="17"/>
  <c r="AH35" i="17"/>
  <c r="AG35" i="17"/>
  <c r="BJ34" i="17"/>
  <c r="BI34" i="17"/>
  <c r="BC34" i="17"/>
  <c r="BB34" i="17"/>
  <c r="AV34" i="17"/>
  <c r="AU34" i="17"/>
  <c r="AO34" i="17"/>
  <c r="AN34" i="17"/>
  <c r="AH34" i="17"/>
  <c r="AG34" i="17"/>
  <c r="BJ33" i="17"/>
  <c r="BI33" i="17"/>
  <c r="BC33" i="17"/>
  <c r="BB33" i="17"/>
  <c r="AV33" i="17"/>
  <c r="AU33" i="17"/>
  <c r="AO33" i="17"/>
  <c r="AN33" i="17"/>
  <c r="AH33" i="17"/>
  <c r="AG33" i="17"/>
  <c r="BJ32" i="17"/>
  <c r="BI32" i="17"/>
  <c r="BC32" i="17"/>
  <c r="BB32" i="17"/>
  <c r="AV32" i="17"/>
  <c r="AU32" i="17"/>
  <c r="AO32" i="17"/>
  <c r="AN32" i="17"/>
  <c r="AH32" i="17"/>
  <c r="AG32" i="17"/>
  <c r="BJ31" i="17"/>
  <c r="BI31" i="17"/>
  <c r="BC31" i="17"/>
  <c r="BB31" i="17"/>
  <c r="AV31" i="17"/>
  <c r="AU31" i="17"/>
  <c r="AO31" i="17"/>
  <c r="AN31" i="17"/>
  <c r="AH31" i="17"/>
  <c r="AG31" i="17"/>
  <c r="BJ30" i="17"/>
  <c r="BI30" i="17"/>
  <c r="BC30" i="17"/>
  <c r="BB30" i="17"/>
  <c r="AV30" i="17"/>
  <c r="AU30" i="17"/>
  <c r="AO30" i="17"/>
  <c r="AN30" i="17"/>
  <c r="AH30" i="17"/>
  <c r="AG30" i="17"/>
  <c r="BJ29" i="17"/>
  <c r="BI29" i="17"/>
  <c r="BC29" i="17"/>
  <c r="BB29" i="17"/>
  <c r="AV29" i="17"/>
  <c r="AU29" i="17"/>
  <c r="AO29" i="17"/>
  <c r="AN29" i="17"/>
  <c r="AH29" i="17"/>
  <c r="AG29" i="17"/>
  <c r="BJ28" i="17"/>
  <c r="BI28" i="17"/>
  <c r="BC28" i="17"/>
  <c r="BB28" i="17"/>
  <c r="AV28" i="17"/>
  <c r="AU28" i="17"/>
  <c r="AO28" i="17"/>
  <c r="AN28" i="17"/>
  <c r="AH28" i="17"/>
  <c r="AG28" i="17"/>
  <c r="BJ27" i="17"/>
  <c r="BI27" i="17"/>
  <c r="BC27" i="17"/>
  <c r="BB27" i="17"/>
  <c r="AV27" i="17"/>
  <c r="AU27" i="17"/>
  <c r="AO27" i="17"/>
  <c r="AN27" i="17"/>
  <c r="AH27" i="17"/>
  <c r="AG27" i="17"/>
  <c r="BJ26" i="17"/>
  <c r="BI26" i="17"/>
  <c r="BC26" i="17"/>
  <c r="BB26" i="17"/>
  <c r="AV26" i="17"/>
  <c r="AU26" i="17"/>
  <c r="AO26" i="17"/>
  <c r="AN26" i="17"/>
  <c r="AH26" i="17"/>
  <c r="AG26" i="17"/>
  <c r="BJ25" i="17"/>
  <c r="BI25" i="17"/>
  <c r="BC25" i="17"/>
  <c r="BB25" i="17"/>
  <c r="AV25" i="17"/>
  <c r="AU25" i="17"/>
  <c r="AO25" i="17"/>
  <c r="AN25" i="17"/>
  <c r="AH25" i="17"/>
  <c r="AG25" i="17"/>
  <c r="BJ24" i="17"/>
  <c r="BI24" i="17"/>
  <c r="BC24" i="17"/>
  <c r="BB24" i="17"/>
  <c r="AV24" i="17"/>
  <c r="AU24" i="17"/>
  <c r="AO24" i="17"/>
  <c r="AN24" i="17"/>
  <c r="AH24" i="17"/>
  <c r="AG24" i="17"/>
  <c r="BJ23" i="17"/>
  <c r="BI23" i="17"/>
  <c r="BC23" i="17"/>
  <c r="BB23" i="17"/>
  <c r="AV23" i="17"/>
  <c r="AU23" i="17"/>
  <c r="AO23" i="17"/>
  <c r="AN23" i="17"/>
  <c r="AH23" i="17"/>
  <c r="AG23" i="17"/>
  <c r="BJ22" i="17"/>
  <c r="BI22" i="17"/>
  <c r="BC22" i="17"/>
  <c r="BB22" i="17"/>
  <c r="AV22" i="17"/>
  <c r="AU22" i="17"/>
  <c r="AO22" i="17"/>
  <c r="AN22" i="17"/>
  <c r="AH22" i="17"/>
  <c r="AG22" i="17"/>
  <c r="BJ21" i="17"/>
  <c r="BI21" i="17"/>
  <c r="BC21" i="17"/>
  <c r="BB21" i="17"/>
  <c r="AV21" i="17"/>
  <c r="AU21" i="17"/>
  <c r="AO21" i="17"/>
  <c r="AN21" i="17"/>
  <c r="AH21" i="17"/>
  <c r="AG21" i="17"/>
  <c r="BJ20" i="17"/>
  <c r="BI20" i="17"/>
  <c r="BC20" i="17"/>
  <c r="BB20" i="17"/>
  <c r="AV20" i="17"/>
  <c r="AU20" i="17"/>
  <c r="AO20" i="17"/>
  <c r="AN20" i="17"/>
  <c r="AH20" i="17"/>
  <c r="AG20" i="17"/>
  <c r="BJ19" i="17"/>
  <c r="BI19" i="17"/>
  <c r="BC19" i="17"/>
  <c r="BB19" i="17"/>
  <c r="AV19" i="17"/>
  <c r="AU19" i="17"/>
  <c r="AO19" i="17"/>
  <c r="AN19" i="17"/>
  <c r="AH19" i="17"/>
  <c r="AG19" i="17"/>
  <c r="BJ18" i="17"/>
  <c r="BI18" i="17"/>
  <c r="BC18" i="17"/>
  <c r="BB18" i="17"/>
  <c r="AV18" i="17"/>
  <c r="AU18" i="17"/>
  <c r="AO18" i="17"/>
  <c r="AN18" i="17"/>
  <c r="AH18" i="17"/>
  <c r="AG18" i="17"/>
  <c r="BJ17" i="17"/>
  <c r="BI17" i="17"/>
  <c r="BC17" i="17"/>
  <c r="BB17" i="17"/>
  <c r="AV17" i="17"/>
  <c r="AU17" i="17"/>
  <c r="AO17" i="17"/>
  <c r="AN17" i="17"/>
  <c r="AH17" i="17"/>
  <c r="AG17" i="17"/>
  <c r="BJ16" i="17"/>
  <c r="BI16" i="17"/>
  <c r="BC16" i="17"/>
  <c r="BB16" i="17"/>
  <c r="AV16" i="17"/>
  <c r="AU16" i="17"/>
  <c r="AO16" i="17"/>
  <c r="AN16" i="17"/>
  <c r="AH16" i="17"/>
  <c r="AG16" i="17"/>
  <c r="BJ15" i="17"/>
  <c r="BI15" i="17"/>
  <c r="BC15" i="17"/>
  <c r="BB15" i="17"/>
  <c r="AV15" i="17"/>
  <c r="AU15" i="17"/>
  <c r="AO15" i="17"/>
  <c r="AN15" i="17"/>
  <c r="AH15" i="17"/>
  <c r="AG15" i="17"/>
  <c r="BJ14" i="17"/>
  <c r="BI14" i="17"/>
  <c r="BC14" i="17"/>
  <c r="BB14" i="17"/>
  <c r="AV14" i="17"/>
  <c r="AU14" i="17"/>
  <c r="AO14" i="17"/>
  <c r="AN14" i="17"/>
  <c r="AH14" i="17"/>
  <c r="AG14" i="17"/>
  <c r="BJ13" i="17"/>
  <c r="BI13" i="17"/>
  <c r="BC13" i="17"/>
  <c r="BB13" i="17"/>
  <c r="AV13" i="17"/>
  <c r="AU13" i="17"/>
  <c r="AO13" i="17"/>
  <c r="AN13" i="17"/>
  <c r="AH13" i="17"/>
  <c r="AG13" i="17"/>
  <c r="BJ12" i="17"/>
  <c r="BI12" i="17"/>
  <c r="BC12" i="17"/>
  <c r="BB12" i="17"/>
  <c r="AV12" i="17"/>
  <c r="AU12" i="17"/>
  <c r="AO12" i="17"/>
  <c r="AN12" i="17"/>
  <c r="AH12" i="17"/>
  <c r="AG12" i="17"/>
  <c r="BJ11" i="17"/>
  <c r="BI11" i="17"/>
  <c r="BC11" i="17"/>
  <c r="BB11" i="17"/>
  <c r="AV11" i="17"/>
  <c r="AU11" i="17"/>
  <c r="AO11" i="17"/>
  <c r="AN11" i="17"/>
  <c r="AH11" i="17"/>
  <c r="AG11" i="17"/>
  <c r="BJ10" i="17"/>
  <c r="BI10" i="17"/>
  <c r="BC10" i="17"/>
  <c r="BB10" i="17"/>
  <c r="AV10" i="17"/>
  <c r="AU10" i="17"/>
  <c r="AO10" i="17"/>
  <c r="AN10" i="17"/>
  <c r="AH10" i="17"/>
  <c r="AG10" i="17"/>
  <c r="BJ9" i="17"/>
  <c r="BI9" i="17"/>
  <c r="BC9" i="17"/>
  <c r="BB9" i="17"/>
  <c r="AV9" i="17"/>
  <c r="AU9" i="17"/>
  <c r="AO9" i="17"/>
  <c r="AN9" i="17"/>
  <c r="AH9" i="17"/>
  <c r="AG9" i="17"/>
  <c r="X9" i="17"/>
  <c r="BJ8" i="17"/>
  <c r="BI8" i="17"/>
  <c r="BC8" i="17"/>
  <c r="BB8" i="17"/>
  <c r="AV8" i="17"/>
  <c r="AU8" i="17"/>
  <c r="AO8" i="17"/>
  <c r="AN8" i="17"/>
  <c r="AH8" i="17"/>
  <c r="AG8" i="17"/>
  <c r="X8" i="17"/>
  <c r="BJ7" i="17"/>
  <c r="BI7" i="17"/>
  <c r="BC7" i="17"/>
  <c r="BB7" i="17"/>
  <c r="AV7" i="17"/>
  <c r="AU7" i="17"/>
  <c r="AO7" i="17"/>
  <c r="AN7" i="17"/>
  <c r="AH7" i="17"/>
  <c r="AG7" i="17"/>
  <c r="X7" i="17"/>
  <c r="BJ6" i="17"/>
  <c r="BI6" i="17"/>
  <c r="BC6" i="17"/>
  <c r="BB6" i="17"/>
  <c r="AV6" i="17"/>
  <c r="AU6" i="17"/>
  <c r="AO6" i="17"/>
  <c r="AN6" i="17"/>
  <c r="AH6" i="17"/>
  <c r="AG6" i="17"/>
  <c r="X6" i="17"/>
  <c r="BJ5" i="17"/>
  <c r="BI5" i="17"/>
  <c r="BC5" i="17"/>
  <c r="BB5" i="17"/>
  <c r="AV5" i="17"/>
  <c r="AU5" i="17"/>
  <c r="AO5" i="17"/>
  <c r="AN5" i="17"/>
  <c r="AH5" i="17"/>
  <c r="AG5" i="17"/>
  <c r="X5" i="17"/>
  <c r="BJ4" i="17"/>
  <c r="BI4" i="17"/>
  <c r="BC4" i="17"/>
  <c r="BB4" i="17"/>
  <c r="AV4" i="17"/>
  <c r="AU4" i="17"/>
  <c r="AO4" i="17"/>
  <c r="AN4" i="17"/>
  <c r="AH4" i="17"/>
  <c r="AG4" i="17"/>
  <c r="X4" i="17"/>
  <c r="BH3" i="17"/>
  <c r="BG3" i="17"/>
  <c r="BF3" i="17"/>
  <c r="BE3" i="17"/>
  <c r="BD3" i="17"/>
  <c r="BA3" i="17"/>
  <c r="AZ3" i="17"/>
  <c r="AY3" i="17"/>
  <c r="AX3" i="17"/>
  <c r="AW3" i="17"/>
  <c r="AU3" i="17"/>
  <c r="AT3" i="17"/>
  <c r="AS3" i="17"/>
  <c r="AR3" i="17"/>
  <c r="AQ3" i="17"/>
  <c r="AP3" i="17"/>
  <c r="AM3" i="17"/>
  <c r="AL3" i="17"/>
  <c r="AK3" i="17"/>
  <c r="AJ3" i="17"/>
  <c r="AI3" i="17"/>
  <c r="AF3" i="17"/>
  <c r="AE3" i="17"/>
  <c r="AD3" i="17"/>
  <c r="AC3" i="17"/>
  <c r="AB3" i="17"/>
  <c r="X3" i="17"/>
  <c r="J2" i="17"/>
  <c r="I2" i="17"/>
  <c r="H2" i="17"/>
  <c r="G2" i="17"/>
  <c r="F2" i="17"/>
  <c r="F73" i="17" s="1"/>
  <c r="F108" i="17" s="1"/>
  <c r="E2" i="17"/>
  <c r="E73" i="17" s="1"/>
  <c r="E108" i="17" s="1"/>
  <c r="D2" i="17"/>
  <c r="D73" i="17" s="1"/>
  <c r="D108" i="17" s="1"/>
  <c r="C2" i="17"/>
  <c r="C73" i="17" s="1"/>
  <c r="C108" i="17" s="1"/>
  <c r="B2" i="17"/>
  <c r="BP7" i="17"/>
  <c r="BR7" i="17" s="1"/>
  <c r="BP6" i="17"/>
  <c r="BR6" i="17" s="1"/>
  <c r="BP5" i="17"/>
  <c r="BR5" i="17" s="1"/>
  <c r="BP4" i="17"/>
  <c r="BK3" i="17"/>
  <c r="AO3" i="17" l="1"/>
  <c r="H73" i="17"/>
  <c r="H108" i="17" s="1"/>
  <c r="BC3" i="17"/>
  <c r="AG3" i="17"/>
  <c r="BI3" i="17"/>
  <c r="BP3" i="17"/>
  <c r="BR3" i="17" s="1"/>
  <c r="AH3" i="17"/>
  <c r="BJ3" i="17"/>
  <c r="BB3" i="17"/>
  <c r="G73" i="17"/>
  <c r="G108" i="17" s="1"/>
  <c r="BR4" i="17"/>
  <c r="AV3" i="17"/>
  <c r="AN3" i="17"/>
  <c r="I73" i="17"/>
  <c r="I108" i="17" s="1"/>
  <c r="BS4" i="17"/>
  <c r="BQ3" i="17"/>
  <c r="BS3" i="17" s="1"/>
</calcChain>
</file>

<file path=xl/sharedStrings.xml><?xml version="1.0" encoding="utf-8"?>
<sst xmlns="http://schemas.openxmlformats.org/spreadsheetml/2006/main" count="274" uniqueCount="105">
  <si>
    <t xml:space="preserve"> Total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</si>
  <si>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</si>
  <si>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</si>
  <si>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</si>
  <si>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</si>
  <si>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</si>
  <si>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</si>
  <si>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</si>
  <si>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</si>
  <si>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</si>
  <si>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</si>
  <si>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</si>
  <si>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</si>
  <si>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</si>
  <si>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</si>
  <si>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</si>
  <si>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</si>
  <si>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</si>
  <si>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</si>
  <si>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</si>
  <si>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</si>
  <si>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</si>
  <si>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</si>
  <si>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</si>
  <si>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</si>
  <si>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</si>
  <si>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</si>
  <si>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</si>
  <si>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</si>
  <si>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</si>
  <si>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</si>
  <si>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</si>
  <si>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Ingresos netos</t>
  </si>
  <si>
    <t>Entidad 
Federativa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</si>
  <si>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</si>
  <si>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</si>
  <si>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</si>
  <si>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</si>
  <si>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</si>
  <si>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</si>
  <si>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</si>
  <si>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</si>
  <si>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</si>
  <si>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</t>
  </si>
  <si>
    <t>Octubre</t>
  </si>
  <si>
    <t>Noviem-</t>
  </si>
  <si>
    <t>Diciem-</t>
  </si>
  <si>
    <t>Prome-</t>
  </si>
  <si>
    <t>Deflactor</t>
  </si>
  <si>
    <t>TOTAL NACIONAL</t>
  </si>
  <si>
    <t>bre</t>
  </si>
  <si>
    <t>dio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</si>
  <si>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</si>
  <si>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</si>
  <si>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</si>
  <si>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</si>
  <si>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</si>
  <si>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</si>
  <si>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</si>
  <si>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</si>
  <si>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</si>
  <si>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</si>
  <si>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</si>
  <si>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</si>
  <si>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</si>
  <si>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</si>
  <si>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</si>
  <si>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</si>
  <si>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</si>
  <si>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</si>
  <si>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</si>
  <si>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</si>
  <si>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</si>
  <si>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</si>
  <si>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</si>
  <si>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</si>
  <si>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</si>
  <si>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</si>
  <si>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</si>
  <si>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</si>
  <si>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</si>
  <si>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LLAVE</t>
  </si>
  <si>
    <t>YUCATAN</t>
  </si>
  <si>
    <t>ZACATECAS</t>
  </si>
  <si>
    <t>Disponibilidad</t>
  </si>
  <si>
    <t>Ingresos brutos</t>
  </si>
  <si>
    <t>impuestos</t>
  </si>
  <si>
    <t xml:space="preserve">derechos </t>
  </si>
  <si>
    <t>productos</t>
  </si>
  <si>
    <t>aprovechamientos</t>
  </si>
  <si>
    <t>contribución</t>
  </si>
  <si>
    <t>propios</t>
  </si>
  <si>
    <t>no tributarios</t>
  </si>
  <si>
    <t>Ingresos Brutos a Constantes</t>
  </si>
  <si>
    <t>(Millones de pesos)</t>
  </si>
  <si>
    <t>Fuente: Instituto Nacional de Estadística y Geografía.</t>
  </si>
  <si>
    <t xml:space="preserve"> 2009</t>
  </si>
  <si>
    <t>Ingresos propios Estatal</t>
  </si>
  <si>
    <t xml:space="preserve"> 2011</t>
  </si>
  <si>
    <t>(Continuación)</t>
  </si>
  <si>
    <t>2/ Se refiere al concepto de recursos propios captados a través de impuestos.</t>
  </si>
  <si>
    <t>1/  Considera impuestos, derechos, productos, aprovechamientos y contribución de mejoras. Cifras revisadas y actualizadas por la dependencia responsable.</t>
  </si>
  <si>
    <t xml:space="preserve"> Ciudad de México</t>
  </si>
  <si>
    <r>
      <t xml:space="preserve">Ingresos propios de las entidades federativas </t>
    </r>
    <r>
      <rPr>
        <b/>
        <vertAlign val="superscript"/>
        <sz val="8.5"/>
        <rFont val="Soberana Sans Light"/>
        <family val="3"/>
      </rPr>
      <t>1/</t>
    </r>
  </si>
  <si>
    <r>
      <t>Ingresos tributarios</t>
    </r>
    <r>
      <rPr>
        <vertAlign val="superscript"/>
        <sz val="6"/>
        <rFont val="Soberana Sans Light"/>
        <family val="3"/>
      </rPr>
      <t xml:space="preserve"> 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</si>
</sst>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#\ ##0.0"/>
    <numFmt numFmtId="166" formatCode="_-[$€-2]* #,##0.00_-;\-[$€-2]* #,##0.00_-;_-[$€-2]* &quot;-&quot;??_-"/>
    <numFmt numFmtId="167" formatCode="###\ ###\ ###\ ###0"/>
    <numFmt numFmtId="168" formatCode="###\ ###\ ###\ ##0"/>
    <numFmt numFmtId="169" formatCode="#,##0.000__;#,##0.000__"/>
    <numFmt numFmtId="170" formatCode="0.0000"/>
    <numFmt numFmtId="171" formatCode="###\ ###\ ###\ ###"/>
    <numFmt numFmtId="172" formatCode="#\ ##0.0__"/>
  </numFmts>
  <fonts count="23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Soberana Sans Light"/>
      <family val="3"/>
    </font>
    <font>
      <sz val="7"/>
      <color rgb="FF000000"/>
      <name val="Soberana Sans Light"/>
      <family val="3"/>
    </font>
    <font>
      <sz val="6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8"/>
      <name val="Calibri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horizontal="left" vertical="center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/>
    <xf numFmtId="167" fontId="4" fillId="0" borderId="0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169" fontId="5" fillId="2" borderId="3" xfId="0" applyNumberFormat="1" applyFont="1" applyFill="1" applyBorder="1" applyProtection="1"/>
    <xf numFmtId="169" fontId="5" fillId="2" borderId="4" xfId="0" applyNumberFormat="1" applyFont="1" applyFill="1" applyBorder="1" applyProtection="1"/>
    <xf numFmtId="170" fontId="5" fillId="2" borderId="4" xfId="0" applyNumberFormat="1" applyFont="1" applyFill="1" applyBorder="1" applyProtection="1"/>
    <xf numFmtId="170" fontId="5" fillId="2" borderId="5" xfId="0" applyNumberFormat="1" applyFont="1" applyFill="1" applyBorder="1" applyProtection="1"/>
    <xf numFmtId="0" fontId="5" fillId="2" borderId="6" xfId="0" applyFont="1" applyFill="1" applyBorder="1" applyAlignment="1">
      <alignment horizontal="center" vertical="center"/>
    </xf>
    <xf numFmtId="169" fontId="5" fillId="2" borderId="7" xfId="0" applyNumberFormat="1" applyFont="1" applyFill="1" applyBorder="1" applyProtection="1"/>
    <xf numFmtId="169" fontId="5" fillId="2" borderId="8" xfId="0" applyNumberFormat="1" applyFont="1" applyFill="1" applyBorder="1" applyProtection="1"/>
    <xf numFmtId="170" fontId="5" fillId="2" borderId="8" xfId="0" applyNumberFormat="1" applyFont="1" applyFill="1" applyBorder="1" applyProtection="1"/>
    <xf numFmtId="170" fontId="5" fillId="2" borderId="10" xfId="0" applyNumberFormat="1" applyFont="1" applyFill="1" applyBorder="1" applyProtection="1"/>
    <xf numFmtId="169" fontId="5" fillId="2" borderId="11" xfId="0" applyNumberFormat="1" applyFont="1" applyFill="1" applyBorder="1" applyProtection="1"/>
    <xf numFmtId="0" fontId="3" fillId="0" borderId="0" xfId="0" applyFont="1" applyBorder="1" applyAlignment="1"/>
    <xf numFmtId="0" fontId="5" fillId="2" borderId="11" xfId="0" applyFont="1" applyFill="1" applyBorder="1" applyAlignment="1">
      <alignment horizontal="center" vertical="center"/>
    </xf>
    <xf numFmtId="169" fontId="5" fillId="2" borderId="0" xfId="0" applyNumberFormat="1" applyFont="1" applyFill="1" applyBorder="1" applyProtection="1"/>
    <xf numFmtId="170" fontId="5" fillId="2" borderId="0" xfId="0" applyNumberFormat="1" applyFont="1" applyFill="1" applyBorder="1" applyProtection="1"/>
    <xf numFmtId="170" fontId="5" fillId="2" borderId="6" xfId="0" applyNumberFormat="1" applyFont="1" applyFill="1" applyBorder="1" applyProtection="1"/>
    <xf numFmtId="0" fontId="5" fillId="2" borderId="14" xfId="0" applyFont="1" applyFill="1" applyBorder="1" applyAlignment="1">
      <alignment horizontal="center" vertical="center"/>
    </xf>
    <xf numFmtId="169" fontId="5" fillId="2" borderId="15" xfId="0" applyNumberFormat="1" applyFont="1" applyFill="1" applyBorder="1" applyProtection="1"/>
    <xf numFmtId="170" fontId="5" fillId="2" borderId="15" xfId="0" applyNumberFormat="1" applyFont="1" applyFill="1" applyBorder="1" applyProtection="1"/>
    <xf numFmtId="170" fontId="5" fillId="2" borderId="16" xfId="0" applyNumberFormat="1" applyFont="1" applyFill="1" applyBorder="1" applyProtection="1"/>
    <xf numFmtId="0" fontId="0" fillId="0" borderId="0" xfId="0" applyFill="1"/>
    <xf numFmtId="0" fontId="6" fillId="0" borderId="0" xfId="0" applyFont="1"/>
    <xf numFmtId="0" fontId="7" fillId="0" borderId="0" xfId="0" applyFont="1"/>
    <xf numFmtId="0" fontId="5" fillId="3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168" fontId="5" fillId="0" borderId="0" xfId="0" applyNumberFormat="1" applyFont="1" applyAlignment="1">
      <alignment horizontal="right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8" fontId="5" fillId="0" borderId="0" xfId="0" applyNumberFormat="1" applyFont="1"/>
    <xf numFmtId="0" fontId="4" fillId="0" borderId="0" xfId="0" applyFont="1" applyAlignment="1">
      <alignment vertical="center"/>
    </xf>
    <xf numFmtId="171" fontId="4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9" fillId="4" borderId="0" xfId="0" applyFont="1" applyFill="1"/>
    <xf numFmtId="0" fontId="10" fillId="0" borderId="0" xfId="0" applyFont="1"/>
    <xf numFmtId="0" fontId="11" fillId="0" borderId="0" xfId="0" applyFont="1" applyAlignment="1">
      <alignment horizontal="left" readingOrder="1"/>
    </xf>
    <xf numFmtId="0" fontId="10" fillId="0" borderId="0" xfId="0" applyFont="1" applyBorder="1"/>
    <xf numFmtId="164" fontId="1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/>
    <xf numFmtId="0" fontId="15" fillId="0" borderId="0" xfId="0" applyFont="1" applyFill="1" applyAlignment="1">
      <alignment horizontal="left"/>
    </xf>
    <xf numFmtId="0" fontId="16" fillId="0" borderId="0" xfId="0" applyFont="1"/>
    <xf numFmtId="164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 applyProtection="1">
      <alignment horizontal="center" vertical="center"/>
    </xf>
    <xf numFmtId="165" fontId="13" fillId="4" borderId="9" xfId="0" applyNumberFormat="1" applyFont="1" applyFill="1" applyBorder="1" applyAlignment="1">
      <alignment horizontal="right" vertical="center" indent="1"/>
    </xf>
    <xf numFmtId="0" fontId="10" fillId="4" borderId="9" xfId="0" applyFont="1" applyFill="1" applyBorder="1"/>
    <xf numFmtId="165" fontId="18" fillId="4" borderId="9" xfId="0" applyNumberFormat="1" applyFont="1" applyFill="1" applyBorder="1" applyAlignment="1">
      <alignment horizontal="right" vertical="center"/>
    </xf>
    <xf numFmtId="165" fontId="19" fillId="4" borderId="9" xfId="0" applyNumberFormat="1" applyFont="1" applyFill="1" applyBorder="1" applyAlignment="1">
      <alignment vertical="center"/>
    </xf>
    <xf numFmtId="0" fontId="18" fillId="4" borderId="13" xfId="0" applyFont="1" applyFill="1" applyBorder="1" applyAlignment="1">
      <alignment horizontal="right" indent="1"/>
    </xf>
    <xf numFmtId="165" fontId="19" fillId="4" borderId="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6" borderId="12" xfId="0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 applyProtection="1">
      <alignment horizontal="center" vertical="center"/>
    </xf>
    <xf numFmtId="164" fontId="12" fillId="6" borderId="1" xfId="0" quotePrefix="1" applyNumberFormat="1" applyFont="1" applyFill="1" applyBorder="1" applyAlignment="1" applyProtection="1">
      <alignment horizontal="center" vertical="center"/>
    </xf>
    <xf numFmtId="0" fontId="16" fillId="6" borderId="9" xfId="0" applyFont="1" applyFill="1" applyBorder="1"/>
    <xf numFmtId="164" fontId="17" fillId="6" borderId="9" xfId="0" applyNumberFormat="1" applyFont="1" applyFill="1" applyBorder="1" applyAlignment="1" applyProtection="1">
      <alignment horizontal="left" vertical="center"/>
    </xf>
    <xf numFmtId="164" fontId="16" fillId="6" borderId="9" xfId="0" applyNumberFormat="1" applyFont="1" applyFill="1" applyBorder="1" applyAlignment="1" applyProtection="1">
      <alignment horizontal="left" vertical="center"/>
    </xf>
    <xf numFmtId="0" fontId="16" fillId="6" borderId="13" xfId="0" applyFont="1" applyFill="1" applyBorder="1"/>
    <xf numFmtId="172" fontId="19" fillId="4" borderId="9" xfId="0" applyNumberFormat="1" applyFont="1" applyFill="1" applyBorder="1" applyAlignment="1">
      <alignment horizontal="right" vertical="center"/>
    </xf>
    <xf numFmtId="172" fontId="18" fillId="4" borderId="9" xfId="0" applyNumberFormat="1" applyFont="1" applyFill="1" applyBorder="1" applyAlignment="1">
      <alignment horizontal="right" vertical="center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 applyProtection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">
    <cellStyle name="Encabezado" xfId="1"/>
    <cellStyle name="Euro" xfId="2"/>
    <cellStyle name="Millares 2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96"/>
  <sheetViews>
    <sheetView showGridLines="0" tabSelected="1" zoomScale="140" zoomScaleNormal="140" workbookViewId="0">
      <selection activeCell="S9" sqref="S9"/>
    </sheetView>
  </sheetViews>
  <sheetFormatPr baseColWidth="10" defaultColWidth="11.42578125" defaultRowHeight="12.75" x14ac:dyDescent="0.2"/>
  <cols>
    <col min="1" max="1" width="7" customWidth="1"/>
    <col min="2" max="2" width="13.85546875" customWidth="1"/>
    <col min="3" max="3" width="6.42578125" hidden="1" customWidth="1"/>
    <col min="4" max="19" width="6.140625" customWidth="1"/>
  </cols>
  <sheetData>
    <row r="1" spans="2:30" ht="51.75" customHeight="1" x14ac:dyDescent="0.2"/>
    <row r="2" spans="2:30" ht="17.100000000000001" customHeight="1" x14ac:dyDescent="0.2">
      <c r="B2" s="52" t="s">
        <v>103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</row>
    <row r="3" spans="2:30" ht="10.5" customHeight="1" x14ac:dyDescent="0.2">
      <c r="B3" s="50" t="s">
        <v>94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 s="64" t="s">
        <v>99</v>
      </c>
    </row>
    <row r="4" spans="2:30" ht="0.75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30" ht="12" customHeight="1" x14ac:dyDescent="0.2">
      <c r="B5" s="74" t="s">
        <v>33</v>
      </c>
      <c r="C5" s="76" t="s">
        <v>104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2:30" ht="12" customHeight="1" x14ac:dyDescent="0.2">
      <c r="B6" s="75"/>
      <c r="C6" s="65">
        <v>1994</v>
      </c>
      <c r="D6" s="65">
        <v>1995</v>
      </c>
      <c r="E6" s="65">
        <v>1996</v>
      </c>
      <c r="F6" s="65">
        <v>1997</v>
      </c>
      <c r="G6" s="65">
        <v>1998</v>
      </c>
      <c r="H6" s="65">
        <v>1999</v>
      </c>
      <c r="I6" s="66">
        <v>2000</v>
      </c>
      <c r="J6" s="66">
        <v>2005</v>
      </c>
      <c r="K6" s="66">
        <v>2006</v>
      </c>
      <c r="L6" s="66">
        <v>2007</v>
      </c>
      <c r="M6" s="66">
        <v>2008</v>
      </c>
      <c r="N6" s="67" t="s">
        <v>96</v>
      </c>
      <c r="O6" s="67">
        <v>2010</v>
      </c>
      <c r="P6" s="67" t="s">
        <v>98</v>
      </c>
      <c r="Q6" s="67">
        <v>2012</v>
      </c>
      <c r="R6" s="67">
        <v>2013</v>
      </c>
      <c r="S6" s="67">
        <v>2014</v>
      </c>
    </row>
    <row r="7" spans="2:30" ht="2.1" customHeight="1" x14ac:dyDescent="0.2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2:30" ht="1.5" customHeight="1" x14ac:dyDescent="0.2">
      <c r="B8" s="68"/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2:30" s="4" customFormat="1" ht="7.5" customHeight="1" x14ac:dyDescent="0.2">
      <c r="B9" s="69" t="s">
        <v>0</v>
      </c>
      <c r="C9" s="63">
        <f>SUM(C11:C42)</f>
        <v>6030.9074749999991</v>
      </c>
      <c r="D9" s="72">
        <f t="shared" ref="D9:P9" si="0">SUM(D11:D42)</f>
        <v>6572.9959590000008</v>
      </c>
      <c r="E9" s="72">
        <f t="shared" si="0"/>
        <v>8723.3593090000013</v>
      </c>
      <c r="F9" s="72">
        <f t="shared" si="0"/>
        <v>12692.656899999998</v>
      </c>
      <c r="G9" s="72">
        <f t="shared" si="0"/>
        <v>13618.710100999997</v>
      </c>
      <c r="H9" s="72">
        <f t="shared" si="0"/>
        <v>16454.577191999997</v>
      </c>
      <c r="I9" s="72">
        <f t="shared" si="0"/>
        <v>20485.445864000005</v>
      </c>
      <c r="J9" s="72">
        <f t="shared" si="0"/>
        <v>34994.853340999995</v>
      </c>
      <c r="K9" s="72">
        <f t="shared" si="0"/>
        <v>39393.067559000003</v>
      </c>
      <c r="L9" s="72">
        <f t="shared" si="0"/>
        <v>44924.900827000012</v>
      </c>
      <c r="M9" s="72">
        <f t="shared" si="0"/>
        <v>49072.83872800001</v>
      </c>
      <c r="N9" s="72">
        <f t="shared" si="0"/>
        <v>49930.838815000003</v>
      </c>
      <c r="O9" s="72">
        <f t="shared" si="0"/>
        <v>58306.875123000013</v>
      </c>
      <c r="P9" s="72">
        <f t="shared" si="0"/>
        <v>70552.816629999987</v>
      </c>
      <c r="Q9" s="72">
        <f>SUM(Q11:Q42)</f>
        <v>89449.35755500001</v>
      </c>
      <c r="R9" s="72">
        <f>SUM(R11:R42)</f>
        <v>98513.447203999996</v>
      </c>
      <c r="S9" s="72">
        <f>SUM(S11:S42)</f>
        <v>114954.94424</v>
      </c>
      <c r="T9" s="19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4" customFormat="1" ht="3" customHeight="1" x14ac:dyDescent="0.2">
      <c r="B10" s="69"/>
      <c r="C10" s="60"/>
      <c r="D10" s="60"/>
      <c r="E10" s="60"/>
      <c r="F10" s="60"/>
      <c r="G10" s="60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9" customHeight="1" x14ac:dyDescent="0.2">
      <c r="B11" s="70" t="s">
        <v>1</v>
      </c>
      <c r="C11" s="60">
        <v>8.8102699999999992</v>
      </c>
      <c r="D11" s="73">
        <v>7.6911550000000002</v>
      </c>
      <c r="E11" s="73">
        <v>12.249393</v>
      </c>
      <c r="F11" s="73">
        <v>17.547661000000002</v>
      </c>
      <c r="G11" s="73">
        <v>20.274065</v>
      </c>
      <c r="H11" s="73">
        <v>24.240707</v>
      </c>
      <c r="I11" s="73">
        <v>35.993195999999998</v>
      </c>
      <c r="J11" s="73">
        <v>77.628</v>
      </c>
      <c r="K11" s="73">
        <v>174.41499999999999</v>
      </c>
      <c r="L11" s="73">
        <v>329.67853600000001</v>
      </c>
      <c r="M11" s="73">
        <v>320.58300000000003</v>
      </c>
      <c r="N11" s="73">
        <v>476.49772400000001</v>
      </c>
      <c r="O11" s="73">
        <v>496.50256200000001</v>
      </c>
      <c r="P11" s="73">
        <v>556.58000000000004</v>
      </c>
      <c r="Q11" s="73">
        <v>655.25</v>
      </c>
      <c r="R11" s="73">
        <v>836.98599999999999</v>
      </c>
      <c r="S11" s="73">
        <v>857.351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9" customHeight="1" x14ac:dyDescent="0.2">
      <c r="B12" s="70" t="s">
        <v>2</v>
      </c>
      <c r="C12" s="60">
        <v>103.352</v>
      </c>
      <c r="D12" s="73">
        <v>123.297</v>
      </c>
      <c r="E12" s="73">
        <v>164.21600000000001</v>
      </c>
      <c r="F12" s="73">
        <v>236.518</v>
      </c>
      <c r="G12" s="73">
        <v>313.50700000000001</v>
      </c>
      <c r="H12" s="73">
        <v>399.16699999999997</v>
      </c>
      <c r="I12" s="73">
        <v>613.20299999999997</v>
      </c>
      <c r="J12" s="73">
        <v>1036.449134</v>
      </c>
      <c r="K12" s="73">
        <v>1134.0384329999999</v>
      </c>
      <c r="L12" s="73">
        <v>1280.240372</v>
      </c>
      <c r="M12" s="73">
        <v>1326.0203839999999</v>
      </c>
      <c r="N12" s="73">
        <v>1250.6094390000001</v>
      </c>
      <c r="O12" s="73">
        <v>1380.8959789999999</v>
      </c>
      <c r="P12" s="73">
        <v>1762.861136</v>
      </c>
      <c r="Q12" s="73">
        <v>2091.2208599999999</v>
      </c>
      <c r="R12" s="73">
        <v>2169.0769930000001</v>
      </c>
      <c r="S12" s="73">
        <v>2366.1027920000001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0" ht="9" customHeight="1" x14ac:dyDescent="0.2">
      <c r="B13" s="70" t="s">
        <v>3</v>
      </c>
      <c r="C13" s="60">
        <v>9.0489999999999995</v>
      </c>
      <c r="D13" s="73">
        <v>8.39</v>
      </c>
      <c r="E13" s="73">
        <v>10.972</v>
      </c>
      <c r="F13" s="73">
        <v>22.853726000000002</v>
      </c>
      <c r="G13" s="73">
        <v>40.183695</v>
      </c>
      <c r="H13" s="73">
        <v>47.003</v>
      </c>
      <c r="I13" s="73">
        <v>71.613</v>
      </c>
      <c r="J13" s="73">
        <v>207.171952</v>
      </c>
      <c r="K13" s="73">
        <v>279.90716200000003</v>
      </c>
      <c r="L13" s="73">
        <v>345.07475299999999</v>
      </c>
      <c r="M13" s="73">
        <v>379.462333</v>
      </c>
      <c r="N13" s="73">
        <v>354.32256599999999</v>
      </c>
      <c r="O13" s="73">
        <v>362.79915099999999</v>
      </c>
      <c r="P13" s="73">
        <v>408.18156499999998</v>
      </c>
      <c r="Q13" s="73">
        <v>579.67959299999995</v>
      </c>
      <c r="R13" s="73">
        <v>648.04934600000001</v>
      </c>
      <c r="S13" s="73">
        <v>594.728926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30" ht="9" customHeight="1" x14ac:dyDescent="0.2">
      <c r="B14" s="70" t="s">
        <v>4</v>
      </c>
      <c r="C14" s="60">
        <v>13.025854000000001</v>
      </c>
      <c r="D14" s="73">
        <v>21.057410999999998</v>
      </c>
      <c r="E14" s="73">
        <v>29.436672999999999</v>
      </c>
      <c r="F14" s="73">
        <v>45.691907</v>
      </c>
      <c r="G14" s="73">
        <v>79.721204999999998</v>
      </c>
      <c r="H14" s="73">
        <v>100.08728000000001</v>
      </c>
      <c r="I14" s="73">
        <v>115.14703900000001</v>
      </c>
      <c r="J14" s="73">
        <v>297.67796800000002</v>
      </c>
      <c r="K14" s="73">
        <v>355.74400000000003</v>
      </c>
      <c r="L14" s="73">
        <v>443.97199999999998</v>
      </c>
      <c r="M14" s="73">
        <v>492.45100000000002</v>
      </c>
      <c r="N14" s="73">
        <v>546.46</v>
      </c>
      <c r="O14" s="73">
        <v>822.51099999999997</v>
      </c>
      <c r="P14" s="73">
        <v>1015.611</v>
      </c>
      <c r="Q14" s="73">
        <v>1116.673</v>
      </c>
      <c r="R14" s="73">
        <v>1290.2729999999999</v>
      </c>
      <c r="S14" s="73">
        <v>1763.5060000000001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9" customHeight="1" x14ac:dyDescent="0.2">
      <c r="B15" s="70" t="s">
        <v>5</v>
      </c>
      <c r="C15" s="60">
        <v>48.613399999999999</v>
      </c>
      <c r="D15" s="73">
        <v>62.2181</v>
      </c>
      <c r="E15" s="73">
        <v>91.962000000000003</v>
      </c>
      <c r="F15" s="73">
        <v>113.803</v>
      </c>
      <c r="G15" s="73">
        <v>175.035</v>
      </c>
      <c r="H15" s="73">
        <v>187.12227999999999</v>
      </c>
      <c r="I15" s="73">
        <v>253.15858900000001</v>
      </c>
      <c r="J15" s="73">
        <v>404.12200000000001</v>
      </c>
      <c r="K15" s="73">
        <v>430.76</v>
      </c>
      <c r="L15" s="73">
        <v>495.45363900000001</v>
      </c>
      <c r="M15" s="73">
        <v>571.49699999999996</v>
      </c>
      <c r="N15" s="73">
        <v>527.97754899999995</v>
      </c>
      <c r="O15" s="73">
        <v>686.73168299999998</v>
      </c>
      <c r="P15" s="73">
        <v>854.15970200000004</v>
      </c>
      <c r="Q15" s="73">
        <v>1789.4977710000001</v>
      </c>
      <c r="R15" s="73">
        <v>1813.692</v>
      </c>
      <c r="S15" s="73">
        <v>2599.295807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9" customHeight="1" x14ac:dyDescent="0.2">
      <c r="B16" s="70" t="s">
        <v>6</v>
      </c>
      <c r="C16" s="60">
        <v>3.1107480000000001</v>
      </c>
      <c r="D16" s="73">
        <v>3.5205310000000001</v>
      </c>
      <c r="E16" s="73">
        <v>4.8195350000000001</v>
      </c>
      <c r="F16" s="73">
        <v>7.4729929999999998</v>
      </c>
      <c r="G16" s="73">
        <v>10.337505</v>
      </c>
      <c r="H16" s="73">
        <v>12.966872</v>
      </c>
      <c r="I16" s="73">
        <v>19.631710999999999</v>
      </c>
      <c r="J16" s="73">
        <v>109.287892</v>
      </c>
      <c r="K16" s="73">
        <v>138.146244</v>
      </c>
      <c r="L16" s="73">
        <v>166.84943000000001</v>
      </c>
      <c r="M16" s="73">
        <v>169.78245100000001</v>
      </c>
      <c r="N16" s="73">
        <v>178.590104</v>
      </c>
      <c r="O16" s="73">
        <v>414.12458700000002</v>
      </c>
      <c r="P16" s="73">
        <v>457.74881099999999</v>
      </c>
      <c r="Q16" s="73">
        <v>509.05101999999999</v>
      </c>
      <c r="R16" s="73">
        <v>580.28848900000003</v>
      </c>
      <c r="S16" s="73">
        <v>632.94934000000001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2:30" ht="9" customHeight="1" x14ac:dyDescent="0.2">
      <c r="B17" s="70" t="s">
        <v>7</v>
      </c>
      <c r="C17" s="60">
        <v>23.024235000000001</v>
      </c>
      <c r="D17" s="73">
        <v>58.179000000000002</v>
      </c>
      <c r="E17" s="73">
        <v>78.312599000000006</v>
      </c>
      <c r="F17" s="73">
        <v>82.659423000000004</v>
      </c>
      <c r="G17" s="73">
        <v>57.720900999999998</v>
      </c>
      <c r="H17" s="73">
        <v>86.349928000000006</v>
      </c>
      <c r="I17" s="73">
        <v>110.773658</v>
      </c>
      <c r="J17" s="73">
        <v>483.48379699999998</v>
      </c>
      <c r="K17" s="73">
        <v>559.25029900000004</v>
      </c>
      <c r="L17" s="73">
        <v>624.24756000000002</v>
      </c>
      <c r="M17" s="73">
        <v>790.15188899999998</v>
      </c>
      <c r="N17" s="73">
        <v>940.90764300000001</v>
      </c>
      <c r="O17" s="73">
        <v>1262.2422999999999</v>
      </c>
      <c r="P17" s="73">
        <v>1387.655152</v>
      </c>
      <c r="Q17" s="73">
        <v>1186.248394</v>
      </c>
      <c r="R17" s="73">
        <v>1517.0954939999999</v>
      </c>
      <c r="S17" s="73">
        <v>1728.957868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2:30" ht="9" customHeight="1" x14ac:dyDescent="0.2">
      <c r="B18" s="70" t="s">
        <v>8</v>
      </c>
      <c r="C18" s="60">
        <v>158.73658</v>
      </c>
      <c r="D18" s="73">
        <v>187.53829899999999</v>
      </c>
      <c r="E18" s="73">
        <v>249.700075</v>
      </c>
      <c r="F18" s="73">
        <v>365.78725500000002</v>
      </c>
      <c r="G18" s="73">
        <v>518.54019700000003</v>
      </c>
      <c r="H18" s="73">
        <v>814.09169999999995</v>
      </c>
      <c r="I18" s="73">
        <v>997.61162200000001</v>
      </c>
      <c r="J18" s="73">
        <v>1359.747316</v>
      </c>
      <c r="K18" s="73">
        <v>1549.1279529999999</v>
      </c>
      <c r="L18" s="73">
        <v>1708.450094</v>
      </c>
      <c r="M18" s="73">
        <v>1729.6425200000001</v>
      </c>
      <c r="N18" s="73">
        <v>1677.5000239999999</v>
      </c>
      <c r="O18" s="73">
        <v>1703.2888929999999</v>
      </c>
      <c r="P18" s="73">
        <v>1876.9770679999999</v>
      </c>
      <c r="Q18" s="73">
        <v>2185.252187</v>
      </c>
      <c r="R18" s="73">
        <v>2336.3220919999999</v>
      </c>
      <c r="S18" s="73">
        <v>3024.1143350000002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:30" ht="9" customHeight="1" x14ac:dyDescent="0.2">
      <c r="B19" s="70" t="s">
        <v>102</v>
      </c>
      <c r="C19" s="60">
        <v>4002.0533999999998</v>
      </c>
      <c r="D19" s="73">
        <v>4187.1553999999996</v>
      </c>
      <c r="E19" s="73">
        <v>5483.5549000000001</v>
      </c>
      <c r="F19" s="73">
        <v>8376.1424000000006</v>
      </c>
      <c r="G19" s="73">
        <v>8077.1994000000004</v>
      </c>
      <c r="H19" s="73">
        <v>9349.3737000000001</v>
      </c>
      <c r="I19" s="73">
        <v>11494.155699999999</v>
      </c>
      <c r="J19" s="73">
        <v>16974.041399999998</v>
      </c>
      <c r="K19" s="73">
        <v>17832.661400000001</v>
      </c>
      <c r="L19" s="73">
        <v>18945.0422</v>
      </c>
      <c r="M19" s="73">
        <v>20211.764500000001</v>
      </c>
      <c r="N19" s="73">
        <v>20147.469400000002</v>
      </c>
      <c r="O19" s="73">
        <v>24241.892400000001</v>
      </c>
      <c r="P19" s="73">
        <v>27027.602999999999</v>
      </c>
      <c r="Q19" s="73">
        <v>35058.491000000002</v>
      </c>
      <c r="R19" s="73">
        <v>35967.198900000003</v>
      </c>
      <c r="S19" s="73">
        <v>42804.491900000001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ht="9" customHeight="1" x14ac:dyDescent="0.2">
      <c r="B20" s="70" t="s">
        <v>9</v>
      </c>
      <c r="C20" s="60">
        <v>9.544136</v>
      </c>
      <c r="D20" s="73">
        <v>26.211596</v>
      </c>
      <c r="E20" s="73">
        <v>38.388863999999998</v>
      </c>
      <c r="F20" s="73">
        <v>46.381726999999998</v>
      </c>
      <c r="G20" s="73">
        <v>59.216343000000002</v>
      </c>
      <c r="H20" s="73">
        <v>72.863545000000002</v>
      </c>
      <c r="I20" s="73">
        <v>130.28920099999999</v>
      </c>
      <c r="J20" s="73">
        <v>183.67950200000001</v>
      </c>
      <c r="K20" s="73">
        <v>345.52493399999997</v>
      </c>
      <c r="L20" s="73">
        <v>376.12858799999998</v>
      </c>
      <c r="M20" s="73">
        <v>398.27198099999998</v>
      </c>
      <c r="N20" s="73">
        <v>461.316396</v>
      </c>
      <c r="O20" s="73">
        <v>428.24443000000002</v>
      </c>
      <c r="P20" s="73">
        <v>660.97898899999996</v>
      </c>
      <c r="Q20" s="73">
        <v>842.68830500000001</v>
      </c>
      <c r="R20" s="73">
        <v>910.178</v>
      </c>
      <c r="S20" s="73">
        <v>1050.9359099999999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0" ht="9" customHeight="1" x14ac:dyDescent="0.2">
      <c r="B21" s="70" t="s">
        <v>10</v>
      </c>
      <c r="C21" s="60">
        <v>12.947760000000001</v>
      </c>
      <c r="D21" s="73">
        <v>16.712109999999999</v>
      </c>
      <c r="E21" s="73">
        <v>23.924973000000001</v>
      </c>
      <c r="F21" s="73">
        <v>32.633741999999998</v>
      </c>
      <c r="G21" s="73">
        <v>66.941096999999999</v>
      </c>
      <c r="H21" s="73">
        <v>58.455122000000003</v>
      </c>
      <c r="I21" s="73">
        <v>91.023555999999999</v>
      </c>
      <c r="J21" s="73">
        <v>891.50851799999998</v>
      </c>
      <c r="K21" s="73">
        <v>1177.7235229999999</v>
      </c>
      <c r="L21" s="73">
        <v>1324.0368699999999</v>
      </c>
      <c r="M21" s="73">
        <v>1501.875663</v>
      </c>
      <c r="N21" s="73">
        <v>1538.9831670000001</v>
      </c>
      <c r="O21" s="73">
        <v>1679.5455770000001</v>
      </c>
      <c r="P21" s="73">
        <v>1842.373936</v>
      </c>
      <c r="Q21" s="73">
        <v>2077.807354</v>
      </c>
      <c r="R21" s="73">
        <v>2265.8019220000001</v>
      </c>
      <c r="S21" s="73">
        <v>2453.6525820000002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0" ht="9" customHeight="1" x14ac:dyDescent="0.2">
      <c r="B22" s="70" t="s">
        <v>11</v>
      </c>
      <c r="C22" s="60">
        <v>74.257900000000006</v>
      </c>
      <c r="D22" s="73">
        <v>82.979500000000002</v>
      </c>
      <c r="E22" s="73">
        <v>120.0881</v>
      </c>
      <c r="F22" s="73">
        <v>143.39619999999999</v>
      </c>
      <c r="G22" s="73">
        <v>198.51043300000001</v>
      </c>
      <c r="H22" s="73">
        <v>238.37540000000001</v>
      </c>
      <c r="I22" s="73">
        <v>265.56439999999998</v>
      </c>
      <c r="J22" s="73">
        <v>437.29860000000002</v>
      </c>
      <c r="K22" s="73">
        <v>537.48130000000003</v>
      </c>
      <c r="L22" s="73">
        <v>584.79869799999994</v>
      </c>
      <c r="M22" s="73">
        <v>656.44669999999996</v>
      </c>
      <c r="N22" s="73">
        <v>889.1925</v>
      </c>
      <c r="O22" s="73">
        <v>905.94460000000004</v>
      </c>
      <c r="P22" s="73">
        <v>990.22119999999995</v>
      </c>
      <c r="Q22" s="73">
        <v>1079.6029000000001</v>
      </c>
      <c r="R22" s="73">
        <v>1142.393</v>
      </c>
      <c r="S22" s="73">
        <v>1240.2143530000001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ht="9" customHeight="1" x14ac:dyDescent="0.2">
      <c r="B23" s="70" t="s">
        <v>12</v>
      </c>
      <c r="C23" s="60">
        <v>25.289116</v>
      </c>
      <c r="D23" s="73">
        <v>27.910133999999999</v>
      </c>
      <c r="E23" s="73">
        <v>43.917318000000002</v>
      </c>
      <c r="F23" s="73">
        <v>51.742314999999998</v>
      </c>
      <c r="G23" s="73">
        <v>80.418469000000002</v>
      </c>
      <c r="H23" s="73">
        <v>79.824703999999997</v>
      </c>
      <c r="I23" s="73">
        <v>104.56532799999999</v>
      </c>
      <c r="J23" s="73">
        <v>284.509502</v>
      </c>
      <c r="K23" s="73">
        <v>367.14271200000002</v>
      </c>
      <c r="L23" s="73">
        <v>392.70392399999997</v>
      </c>
      <c r="M23" s="73">
        <v>626.64596900000004</v>
      </c>
      <c r="N23" s="73">
        <v>688.02853600000003</v>
      </c>
      <c r="O23" s="73">
        <v>817.79966300000001</v>
      </c>
      <c r="P23" s="73">
        <v>777.85984599999995</v>
      </c>
      <c r="Q23" s="73">
        <v>1019.573496</v>
      </c>
      <c r="R23" s="73">
        <v>1116.0396780000001</v>
      </c>
      <c r="S23" s="73">
        <v>1131.4821480000001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9" customHeight="1" x14ac:dyDescent="0.2">
      <c r="B24" s="70" t="s">
        <v>13</v>
      </c>
      <c r="C24" s="60">
        <v>292.974695</v>
      </c>
      <c r="D24" s="73">
        <v>310.26496700000001</v>
      </c>
      <c r="E24" s="73">
        <v>356.15021200000001</v>
      </c>
      <c r="F24" s="73">
        <v>475.86840100000001</v>
      </c>
      <c r="G24" s="73">
        <v>626.10577499999999</v>
      </c>
      <c r="H24" s="73">
        <v>820.127928</v>
      </c>
      <c r="I24" s="73">
        <v>1023.235242</v>
      </c>
      <c r="J24" s="73">
        <v>1503.7523920000001</v>
      </c>
      <c r="K24" s="73">
        <v>1655.4515280000001</v>
      </c>
      <c r="L24" s="73">
        <v>1852.872918</v>
      </c>
      <c r="M24" s="73">
        <v>2000.432485</v>
      </c>
      <c r="N24" s="73">
        <v>2035.527124</v>
      </c>
      <c r="O24" s="73">
        <v>2172.0858010000002</v>
      </c>
      <c r="P24" s="73">
        <v>2456.2690739999998</v>
      </c>
      <c r="Q24" s="73">
        <v>2731.4870150000002</v>
      </c>
      <c r="R24" s="73">
        <v>2879.195052</v>
      </c>
      <c r="S24" s="73">
        <v>3429.310637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ht="9" customHeight="1" x14ac:dyDescent="0.2">
      <c r="B25" s="70" t="s">
        <v>14</v>
      </c>
      <c r="C25" s="60">
        <v>392.9941</v>
      </c>
      <c r="D25" s="73">
        <v>411.75069999999999</v>
      </c>
      <c r="E25" s="73">
        <v>550.26319999999998</v>
      </c>
      <c r="F25" s="73">
        <v>708.04449999999997</v>
      </c>
      <c r="G25" s="73">
        <v>1006.9787</v>
      </c>
      <c r="H25" s="73">
        <v>1139.4296999999999</v>
      </c>
      <c r="I25" s="73">
        <v>1457.3634999999999</v>
      </c>
      <c r="J25" s="73">
        <v>2612.5657000000001</v>
      </c>
      <c r="K25" s="73">
        <v>3117.4775</v>
      </c>
      <c r="L25" s="73">
        <v>4963.5690000000004</v>
      </c>
      <c r="M25" s="73">
        <v>5339.6</v>
      </c>
      <c r="N25" s="73">
        <v>5538.8540000000003</v>
      </c>
      <c r="O25" s="73">
        <v>6028.5622000000003</v>
      </c>
      <c r="P25" s="73">
        <v>6654.4920000000002</v>
      </c>
      <c r="Q25" s="73">
        <v>10159.763499999999</v>
      </c>
      <c r="R25" s="73">
        <v>11033.434300000001</v>
      </c>
      <c r="S25" s="73">
        <v>14263.950999999999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9" customHeight="1" x14ac:dyDescent="0.2">
      <c r="B26" s="70" t="s">
        <v>15</v>
      </c>
      <c r="C26" s="60">
        <v>20.678485999999999</v>
      </c>
      <c r="D26" s="73">
        <v>23.282632</v>
      </c>
      <c r="E26" s="73">
        <v>32.021464000000002</v>
      </c>
      <c r="F26" s="73">
        <v>41.393161999999997</v>
      </c>
      <c r="G26" s="73">
        <v>46.686936000000003</v>
      </c>
      <c r="H26" s="73">
        <v>76.883289000000005</v>
      </c>
      <c r="I26" s="73">
        <v>77.082676000000006</v>
      </c>
      <c r="J26" s="73">
        <v>401.30226800000003</v>
      </c>
      <c r="K26" s="73">
        <v>534.13562899999999</v>
      </c>
      <c r="L26" s="73">
        <v>624.55138699999998</v>
      </c>
      <c r="M26" s="73">
        <v>619.62668399999995</v>
      </c>
      <c r="N26" s="73">
        <v>741.15014199999996</v>
      </c>
      <c r="O26" s="73">
        <v>741.57126500000004</v>
      </c>
      <c r="P26" s="73">
        <v>917.75518</v>
      </c>
      <c r="Q26" s="73">
        <v>1269.9466729999999</v>
      </c>
      <c r="R26" s="73">
        <v>1669.2006309999999</v>
      </c>
      <c r="S26" s="73">
        <v>1578.4842900000001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9" customHeight="1" x14ac:dyDescent="0.2">
      <c r="B27" s="70" t="s">
        <v>16</v>
      </c>
      <c r="C27" s="60">
        <v>62.202672</v>
      </c>
      <c r="D27" s="73">
        <v>100.19804499999999</v>
      </c>
      <c r="E27" s="73">
        <v>134.78429199999999</v>
      </c>
      <c r="F27" s="73">
        <v>150.071</v>
      </c>
      <c r="G27" s="73">
        <v>78.055000000000007</v>
      </c>
      <c r="H27" s="73">
        <v>36.378</v>
      </c>
      <c r="I27" s="73">
        <v>44.868000000000002</v>
      </c>
      <c r="J27" s="73">
        <v>109.54300000000001</v>
      </c>
      <c r="K27" s="73">
        <v>117.069</v>
      </c>
      <c r="L27" s="73">
        <v>232.12200000000001</v>
      </c>
      <c r="M27" s="73">
        <v>321.50400000000002</v>
      </c>
      <c r="N27" s="73">
        <v>310.733</v>
      </c>
      <c r="O27" s="73">
        <v>366.89499999999998</v>
      </c>
      <c r="P27" s="73">
        <v>371.70800000000003</v>
      </c>
      <c r="Q27" s="73">
        <v>458.81400000000002</v>
      </c>
      <c r="R27" s="73">
        <v>577.596</v>
      </c>
      <c r="S27" s="73">
        <v>698.59299999999996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9" customHeight="1" x14ac:dyDescent="0.2">
      <c r="B28" s="70" t="s">
        <v>17</v>
      </c>
      <c r="C28" s="60">
        <v>27.154451000000002</v>
      </c>
      <c r="D28" s="73">
        <v>25.920097999999999</v>
      </c>
      <c r="E28" s="73">
        <v>32.421551999999998</v>
      </c>
      <c r="F28" s="73">
        <v>50.900857999999999</v>
      </c>
      <c r="G28" s="73">
        <v>72.817109000000002</v>
      </c>
      <c r="H28" s="73">
        <v>75.705113999999995</v>
      </c>
      <c r="I28" s="73">
        <v>78.358313999999993</v>
      </c>
      <c r="J28" s="73">
        <v>206.31156899999999</v>
      </c>
      <c r="K28" s="73">
        <v>232.866377</v>
      </c>
      <c r="L28" s="73">
        <v>298.39217100000002</v>
      </c>
      <c r="M28" s="73">
        <v>327.58803599999999</v>
      </c>
      <c r="N28" s="73">
        <v>326.98080700000003</v>
      </c>
      <c r="O28" s="73">
        <v>466.08734600000003</v>
      </c>
      <c r="P28" s="73">
        <v>511.937612</v>
      </c>
      <c r="Q28" s="73">
        <v>500.12928099999999</v>
      </c>
      <c r="R28" s="73">
        <v>799.92340999999999</v>
      </c>
      <c r="S28" s="73">
        <v>613.92707800000005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9" customHeight="1" x14ac:dyDescent="0.2">
      <c r="B29" s="70" t="s">
        <v>18</v>
      </c>
      <c r="C29" s="60">
        <v>264.42479200000002</v>
      </c>
      <c r="D29" s="73">
        <v>315.181916</v>
      </c>
      <c r="E29" s="73">
        <v>422.96703200000002</v>
      </c>
      <c r="F29" s="73">
        <v>609.777739</v>
      </c>
      <c r="G29" s="73">
        <v>766.58573799999999</v>
      </c>
      <c r="H29" s="73">
        <v>986.47650699999997</v>
      </c>
      <c r="I29" s="73">
        <v>1207.701233</v>
      </c>
      <c r="J29" s="73">
        <v>1873.6044420000001</v>
      </c>
      <c r="K29" s="73">
        <v>2105.962</v>
      </c>
      <c r="L29" s="73">
        <v>2304.473</v>
      </c>
      <c r="M29" s="73">
        <v>2600.5551409999998</v>
      </c>
      <c r="N29" s="73">
        <v>2474.6172339999998</v>
      </c>
      <c r="O29" s="73">
        <v>2674.3557059999998</v>
      </c>
      <c r="P29" s="73">
        <v>4676.1382130000002</v>
      </c>
      <c r="Q29" s="73">
        <v>4830.2914719999999</v>
      </c>
      <c r="R29" s="73">
        <v>7080.1273700000002</v>
      </c>
      <c r="S29" s="73">
        <v>7879.4906590000001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9" customHeight="1" x14ac:dyDescent="0.2">
      <c r="B30" s="70" t="s">
        <v>19</v>
      </c>
      <c r="C30" s="60">
        <v>6.5042220000000004</v>
      </c>
      <c r="D30" s="73">
        <v>7.4290000000000003</v>
      </c>
      <c r="E30" s="73">
        <v>9.2121200000000005</v>
      </c>
      <c r="F30" s="73">
        <v>17.453942999999999</v>
      </c>
      <c r="G30" s="73">
        <v>22.184000000000001</v>
      </c>
      <c r="H30" s="73">
        <v>25.822154999999999</v>
      </c>
      <c r="I30" s="73">
        <v>24.313172000000002</v>
      </c>
      <c r="J30" s="73">
        <v>179.60900000000001</v>
      </c>
      <c r="K30" s="73">
        <v>246.047</v>
      </c>
      <c r="L30" s="73">
        <v>259.95699999999999</v>
      </c>
      <c r="M30" s="73">
        <v>296.09300000000002</v>
      </c>
      <c r="N30" s="73">
        <v>352.16</v>
      </c>
      <c r="O30" s="73">
        <v>348.05900000000003</v>
      </c>
      <c r="P30" s="73">
        <v>545.54499999999996</v>
      </c>
      <c r="Q30" s="73">
        <v>810.41399999999999</v>
      </c>
      <c r="R30" s="73">
        <v>994.67351399999995</v>
      </c>
      <c r="S30" s="73">
        <v>1376.303872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9" customHeight="1" x14ac:dyDescent="0.2">
      <c r="B31" s="70" t="s">
        <v>20</v>
      </c>
      <c r="C31" s="60">
        <v>54.516500000000001</v>
      </c>
      <c r="D31" s="73">
        <v>55.3063</v>
      </c>
      <c r="E31" s="73">
        <v>68.495099999999994</v>
      </c>
      <c r="F31" s="73">
        <v>104.36879999999999</v>
      </c>
      <c r="G31" s="73">
        <v>142.32749999999999</v>
      </c>
      <c r="H31" s="73">
        <v>206.8819</v>
      </c>
      <c r="I31" s="73">
        <v>271.02350000000001</v>
      </c>
      <c r="J31" s="73">
        <v>496.5915</v>
      </c>
      <c r="K31" s="73">
        <v>778.61839999999995</v>
      </c>
      <c r="L31" s="73">
        <v>981.11149999999998</v>
      </c>
      <c r="M31" s="73">
        <v>1064.578</v>
      </c>
      <c r="N31" s="73">
        <v>1017.0747</v>
      </c>
      <c r="O31" s="73">
        <v>1161.3290999999999</v>
      </c>
      <c r="P31" s="73">
        <v>2219.9384</v>
      </c>
      <c r="Q31" s="73">
        <v>2736.0680000000002</v>
      </c>
      <c r="R31" s="73">
        <v>2691.11915</v>
      </c>
      <c r="S31" s="73">
        <v>3614.7664239999999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9" customHeight="1" x14ac:dyDescent="0.2">
      <c r="B32" s="70" t="s">
        <v>21</v>
      </c>
      <c r="C32" s="60">
        <v>19.745999999999999</v>
      </c>
      <c r="D32" s="73">
        <v>21.119</v>
      </c>
      <c r="E32" s="73">
        <v>22.002779</v>
      </c>
      <c r="F32" s="73">
        <v>31.287894999999999</v>
      </c>
      <c r="G32" s="73">
        <v>36.602147000000002</v>
      </c>
      <c r="H32" s="73">
        <v>52.841619999999999</v>
      </c>
      <c r="I32" s="73">
        <v>64.225217999999998</v>
      </c>
      <c r="J32" s="73">
        <v>562.90624400000002</v>
      </c>
      <c r="K32" s="73">
        <v>776.97945700000002</v>
      </c>
      <c r="L32" s="73">
        <v>855.09022600000003</v>
      </c>
      <c r="M32" s="73">
        <v>997.54148899999996</v>
      </c>
      <c r="N32" s="73">
        <v>999.71029299999998</v>
      </c>
      <c r="O32" s="73">
        <v>1531.5292099999999</v>
      </c>
      <c r="P32" s="73">
        <v>1764.126976</v>
      </c>
      <c r="Q32" s="73">
        <v>1995.6501800000001</v>
      </c>
      <c r="R32" s="73">
        <v>2170.263113</v>
      </c>
      <c r="S32" s="73">
        <v>2303.2365580000001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9" customHeight="1" x14ac:dyDescent="0.2">
      <c r="B33" s="70" t="s">
        <v>22</v>
      </c>
      <c r="C33" s="60">
        <v>35.00732</v>
      </c>
      <c r="D33" s="73">
        <v>41.424405</v>
      </c>
      <c r="E33" s="73">
        <v>123.101952</v>
      </c>
      <c r="F33" s="73">
        <v>145.58434</v>
      </c>
      <c r="G33" s="73">
        <v>182.28649200000001</v>
      </c>
      <c r="H33" s="73">
        <v>219.46534500000001</v>
      </c>
      <c r="I33" s="73">
        <v>250.78527</v>
      </c>
      <c r="J33" s="73">
        <v>469.76</v>
      </c>
      <c r="K33" s="73">
        <v>520.346</v>
      </c>
      <c r="L33" s="73">
        <v>674.39599999999996</v>
      </c>
      <c r="M33" s="73">
        <v>800.73900000000003</v>
      </c>
      <c r="N33" s="73">
        <v>772.029</v>
      </c>
      <c r="O33" s="73">
        <v>932.976</v>
      </c>
      <c r="P33" s="73">
        <v>997.04499999999996</v>
      </c>
      <c r="Q33" s="73">
        <v>1198.2139999999999</v>
      </c>
      <c r="R33" s="73">
        <v>1381.8879999999999</v>
      </c>
      <c r="S33" s="73">
        <v>1844.6824220000001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9" customHeight="1" x14ac:dyDescent="0.2">
      <c r="B34" s="70" t="s">
        <v>23</v>
      </c>
      <c r="C34" s="60">
        <v>6.4039999999999999</v>
      </c>
      <c r="D34" s="73">
        <v>5.5510000000000002</v>
      </c>
      <c r="E34" s="73">
        <v>6.6429999999999998</v>
      </c>
      <c r="F34" s="73">
        <v>10.069000000000001</v>
      </c>
      <c r="G34" s="73">
        <v>12.071</v>
      </c>
      <c r="H34" s="73">
        <v>55.505000000000003</v>
      </c>
      <c r="I34" s="73">
        <v>83.736999999999995</v>
      </c>
      <c r="J34" s="73">
        <v>257.67899999999997</v>
      </c>
      <c r="K34" s="73">
        <v>292.18900000000002</v>
      </c>
      <c r="L34" s="73">
        <v>388.18599999999998</v>
      </c>
      <c r="M34" s="73">
        <v>564.50300000000004</v>
      </c>
      <c r="N34" s="73">
        <v>560.322</v>
      </c>
      <c r="O34" s="73">
        <v>610.15599999999995</v>
      </c>
      <c r="P34" s="73">
        <v>648.35500000000002</v>
      </c>
      <c r="Q34" s="73">
        <v>1065.7840000000001</v>
      </c>
      <c r="R34" s="73">
        <v>1339.731</v>
      </c>
      <c r="S34" s="73">
        <v>1411.2650000000001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ht="9" customHeight="1" x14ac:dyDescent="0.2">
      <c r="B35" s="70" t="s">
        <v>24</v>
      </c>
      <c r="C35" s="60">
        <v>56.603318999999999</v>
      </c>
      <c r="D35" s="73">
        <v>52.755383999999999</v>
      </c>
      <c r="E35" s="73">
        <v>73.164214999999999</v>
      </c>
      <c r="F35" s="73">
        <v>102.154061</v>
      </c>
      <c r="G35" s="73">
        <v>125.214007</v>
      </c>
      <c r="H35" s="73">
        <v>154.807456</v>
      </c>
      <c r="I35" s="73">
        <v>187.35424699999999</v>
      </c>
      <c r="J35" s="73">
        <v>299.856493</v>
      </c>
      <c r="K35" s="73">
        <v>356.129436</v>
      </c>
      <c r="L35" s="73">
        <v>397.30262199999999</v>
      </c>
      <c r="M35" s="73">
        <v>542.419669</v>
      </c>
      <c r="N35" s="73">
        <v>587.36376099999995</v>
      </c>
      <c r="O35" s="73">
        <v>621.00323600000002</v>
      </c>
      <c r="P35" s="73">
        <v>1096.2</v>
      </c>
      <c r="Q35" s="73">
        <v>1242.089731</v>
      </c>
      <c r="R35" s="73">
        <v>1333.514494</v>
      </c>
      <c r="S35" s="73">
        <v>1506.8684949999999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ht="9" customHeight="1" x14ac:dyDescent="0.2">
      <c r="B36" s="70" t="s">
        <v>25</v>
      </c>
      <c r="C36" s="60">
        <v>102.334</v>
      </c>
      <c r="D36" s="73">
        <v>168.60400000000001</v>
      </c>
      <c r="E36" s="73">
        <v>206.30199999999999</v>
      </c>
      <c r="F36" s="73">
        <v>262.488</v>
      </c>
      <c r="G36" s="73">
        <v>270.34500000000003</v>
      </c>
      <c r="H36" s="73">
        <v>418.00599999999997</v>
      </c>
      <c r="I36" s="73">
        <v>461.23700000000002</v>
      </c>
      <c r="J36" s="73">
        <v>633.42610000000002</v>
      </c>
      <c r="K36" s="73">
        <v>683.22726799999998</v>
      </c>
      <c r="L36" s="73">
        <v>799.905618</v>
      </c>
      <c r="M36" s="73">
        <v>851.92176400000005</v>
      </c>
      <c r="N36" s="73">
        <v>825.59918600000003</v>
      </c>
      <c r="O36" s="73">
        <v>882.06158400000004</v>
      </c>
      <c r="P36" s="73">
        <v>1324.2449730000001</v>
      </c>
      <c r="Q36" s="73">
        <v>1449.947547</v>
      </c>
      <c r="R36" s="73">
        <v>2325.5947219999998</v>
      </c>
      <c r="S36" s="73">
        <v>2143.3322309999999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ht="9" customHeight="1" x14ac:dyDescent="0.2">
      <c r="B37" s="70" t="s">
        <v>26</v>
      </c>
      <c r="C37" s="60">
        <v>12.276306999999999</v>
      </c>
      <c r="D37" s="73">
        <v>13.347089</v>
      </c>
      <c r="E37" s="73">
        <v>41.596316999999999</v>
      </c>
      <c r="F37" s="73">
        <v>48.948568999999999</v>
      </c>
      <c r="G37" s="73">
        <v>66.953794000000002</v>
      </c>
      <c r="H37" s="73">
        <v>68.723802000000006</v>
      </c>
      <c r="I37" s="73">
        <v>80.403908000000001</v>
      </c>
      <c r="J37" s="73">
        <v>212.32499999999999</v>
      </c>
      <c r="K37" s="73">
        <v>246.07340500000001</v>
      </c>
      <c r="L37" s="73">
        <v>255.66216800000001</v>
      </c>
      <c r="M37" s="73">
        <v>252.47543999999999</v>
      </c>
      <c r="N37" s="73">
        <v>330.55188399999997</v>
      </c>
      <c r="O37" s="73">
        <v>737.16964099999996</v>
      </c>
      <c r="P37" s="73">
        <v>1558.929566</v>
      </c>
      <c r="Q37" s="73">
        <v>1691.1943920000001</v>
      </c>
      <c r="R37" s="73">
        <v>1930.538632</v>
      </c>
      <c r="S37" s="73">
        <v>2002.7944689999999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ht="9" customHeight="1" x14ac:dyDescent="0.2">
      <c r="B38" s="70" t="s">
        <v>27</v>
      </c>
      <c r="C38" s="60">
        <v>105.605</v>
      </c>
      <c r="D38" s="73">
        <v>123.895</v>
      </c>
      <c r="E38" s="73">
        <v>184.797</v>
      </c>
      <c r="F38" s="73">
        <v>255.12</v>
      </c>
      <c r="G38" s="73">
        <v>285.83499999999998</v>
      </c>
      <c r="H38" s="73">
        <v>418.36500000000001</v>
      </c>
      <c r="I38" s="73">
        <v>550.78300000000002</v>
      </c>
      <c r="J38" s="73">
        <v>808.94399999999996</v>
      </c>
      <c r="K38" s="73">
        <v>936.270216</v>
      </c>
      <c r="L38" s="73">
        <v>1007.769</v>
      </c>
      <c r="M38" s="73">
        <v>1171.066186</v>
      </c>
      <c r="N38" s="73">
        <v>1071.9325260000001</v>
      </c>
      <c r="O38" s="73">
        <v>1142.099592</v>
      </c>
      <c r="P38" s="73">
        <v>1322.825857</v>
      </c>
      <c r="Q38" s="73">
        <v>1691.1520419999999</v>
      </c>
      <c r="R38" s="73">
        <v>2180.7661720000001</v>
      </c>
      <c r="S38" s="73">
        <v>2189.3670000000002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 ht="9" customHeight="1" x14ac:dyDescent="0.2">
      <c r="B39" s="70" t="s">
        <v>28</v>
      </c>
      <c r="C39" s="60">
        <v>7.574122</v>
      </c>
      <c r="D39" s="73">
        <v>9.2400389999999994</v>
      </c>
      <c r="E39" s="73">
        <v>14.814071999999999</v>
      </c>
      <c r="F39" s="73">
        <v>22.431999999999999</v>
      </c>
      <c r="G39" s="73">
        <v>27.831019999999999</v>
      </c>
      <c r="H39" s="73">
        <v>34.40325</v>
      </c>
      <c r="I39" s="73">
        <v>60.92521</v>
      </c>
      <c r="J39" s="73">
        <v>121.88361399999999</v>
      </c>
      <c r="K39" s="73">
        <v>137.79256699999999</v>
      </c>
      <c r="L39" s="73">
        <v>134.98522299999999</v>
      </c>
      <c r="M39" s="73">
        <v>152.79531</v>
      </c>
      <c r="N39" s="73">
        <v>137.42647600000001</v>
      </c>
      <c r="O39" s="73">
        <v>147.188535</v>
      </c>
      <c r="P39" s="73">
        <v>228.307277</v>
      </c>
      <c r="Q39" s="73">
        <v>211.22139000000001</v>
      </c>
      <c r="R39" s="73">
        <v>221.74934099999999</v>
      </c>
      <c r="S39" s="73">
        <v>262.02709199999998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 ht="9" customHeight="1" x14ac:dyDescent="0.2">
      <c r="B40" s="70" t="s">
        <v>29</v>
      </c>
      <c r="C40" s="60">
        <v>24.62</v>
      </c>
      <c r="D40" s="73">
        <v>24.838999999999999</v>
      </c>
      <c r="E40" s="73">
        <v>29.452999999999999</v>
      </c>
      <c r="F40" s="73">
        <v>31.363</v>
      </c>
      <c r="G40" s="73">
        <v>33.164000000000001</v>
      </c>
      <c r="H40" s="73">
        <v>41.701999999999998</v>
      </c>
      <c r="I40" s="73">
        <v>70.616695000000007</v>
      </c>
      <c r="J40" s="73">
        <v>1070.464373</v>
      </c>
      <c r="K40" s="73">
        <v>1231.373378</v>
      </c>
      <c r="L40" s="73">
        <v>1292.327871</v>
      </c>
      <c r="M40" s="73">
        <v>1344.2</v>
      </c>
      <c r="N40" s="73">
        <v>1506.092756</v>
      </c>
      <c r="O40" s="73">
        <v>1603.9870490000001</v>
      </c>
      <c r="P40" s="73">
        <v>2393.2485590000001</v>
      </c>
      <c r="Q40" s="73">
        <v>3609.9865869999999</v>
      </c>
      <c r="R40" s="73">
        <v>3624.7</v>
      </c>
      <c r="S40" s="73">
        <v>3526.1767949999999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 ht="9" customHeight="1" x14ac:dyDescent="0.2">
      <c r="B41" s="70" t="s">
        <v>30</v>
      </c>
      <c r="C41" s="60">
        <v>41.887121999999998</v>
      </c>
      <c r="D41" s="73">
        <v>42.633124000000002</v>
      </c>
      <c r="E41" s="73">
        <v>51.569088999999998</v>
      </c>
      <c r="F41" s="73">
        <v>69.554607000000004</v>
      </c>
      <c r="G41" s="73">
        <v>105.036919</v>
      </c>
      <c r="H41" s="73">
        <v>131.458201</v>
      </c>
      <c r="I41" s="73">
        <v>157.22629900000001</v>
      </c>
      <c r="J41" s="73">
        <v>260.05763300000001</v>
      </c>
      <c r="K41" s="73">
        <v>346.38661100000002</v>
      </c>
      <c r="L41" s="73">
        <v>353.91889300000003</v>
      </c>
      <c r="M41" s="73">
        <v>377.14940100000001</v>
      </c>
      <c r="N41" s="73">
        <v>416.25508200000002</v>
      </c>
      <c r="O41" s="73">
        <v>670.42931799999997</v>
      </c>
      <c r="P41" s="73">
        <v>938.92922799999997</v>
      </c>
      <c r="Q41" s="73">
        <v>1130.268071</v>
      </c>
      <c r="R41" s="73">
        <v>1182.2237809999999</v>
      </c>
      <c r="S41" s="73">
        <v>1619.8667170000001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9" customHeight="1" x14ac:dyDescent="0.2">
      <c r="B42" s="70" t="s">
        <v>31</v>
      </c>
      <c r="C42" s="60">
        <v>5.5859680000000003</v>
      </c>
      <c r="D42" s="73">
        <v>7.3940239999999999</v>
      </c>
      <c r="E42" s="73">
        <v>12.058483000000001</v>
      </c>
      <c r="F42" s="73">
        <v>13.146675999999999</v>
      </c>
      <c r="G42" s="73">
        <v>14.024654</v>
      </c>
      <c r="H42" s="73">
        <v>21.673687000000001</v>
      </c>
      <c r="I42" s="73">
        <v>31.476379999999999</v>
      </c>
      <c r="J42" s="73">
        <v>167.66543200000001</v>
      </c>
      <c r="K42" s="73">
        <v>196.74982700000001</v>
      </c>
      <c r="L42" s="73">
        <v>231.63156599999999</v>
      </c>
      <c r="M42" s="73">
        <v>273.45473299999998</v>
      </c>
      <c r="N42" s="73">
        <v>248.60379599999999</v>
      </c>
      <c r="O42" s="73">
        <v>266.806715</v>
      </c>
      <c r="P42" s="73">
        <v>308.00931000000003</v>
      </c>
      <c r="Q42" s="73">
        <v>475.89979399999999</v>
      </c>
      <c r="R42" s="73">
        <v>503.81360799999999</v>
      </c>
      <c r="S42" s="73">
        <v>442.71753999999999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ht="6" customHeight="1" x14ac:dyDescent="0.2">
      <c r="B43" s="7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2:30" ht="2.1" customHeight="1" x14ac:dyDescent="0.2">
      <c r="B44" s="53"/>
      <c r="C44" s="49"/>
      <c r="D44" s="49"/>
      <c r="E44" s="49"/>
      <c r="F44" s="49"/>
      <c r="G44" s="49"/>
      <c r="H44" s="4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2:30" ht="8.1" customHeight="1" x14ac:dyDescent="0.2">
      <c r="B45" s="54" t="s">
        <v>101</v>
      </c>
      <c r="C45" s="49"/>
      <c r="D45" s="49"/>
      <c r="E45" s="49"/>
      <c r="F45" s="49"/>
      <c r="G45" s="49"/>
      <c r="H45" s="49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30" ht="8.1" customHeight="1" x14ac:dyDescent="0.2">
      <c r="B46" s="54" t="s">
        <v>100</v>
      </c>
      <c r="C46" s="49"/>
      <c r="D46" s="49"/>
      <c r="E46" s="49"/>
      <c r="F46" s="49"/>
      <c r="G46" s="49"/>
      <c r="H46" s="49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30" ht="8.1" customHeight="1" x14ac:dyDescent="0.2">
      <c r="B47" s="55" t="s">
        <v>95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30" ht="8.1" customHeight="1" x14ac:dyDescent="0.2"/>
    <row r="49" spans="2:19" ht="9.75" customHeight="1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2:19" ht="12" customHeight="1" x14ac:dyDescent="0.2">
      <c r="B50" s="54"/>
      <c r="C50" s="46"/>
      <c r="D50" s="46"/>
      <c r="E50" s="46"/>
      <c r="F50" s="46"/>
      <c r="G50" s="46"/>
      <c r="H50" s="46"/>
      <c r="I50" s="46"/>
      <c r="J50" s="46"/>
    </row>
    <row r="51" spans="2:19" ht="8.1" customHeight="1" x14ac:dyDescent="0.2"/>
    <row r="52" spans="2:19" ht="8.1" customHeight="1" x14ac:dyDescent="0.2"/>
    <row r="53" spans="2:19" ht="8.1" customHeight="1" x14ac:dyDescent="0.2"/>
    <row r="54" spans="2:19" ht="8.1" customHeight="1" x14ac:dyDescent="0.2"/>
    <row r="55" spans="2:19" ht="8.1" customHeight="1" x14ac:dyDescent="0.2"/>
    <row r="56" spans="2:19" ht="8.1" customHeight="1" x14ac:dyDescent="0.2"/>
    <row r="57" spans="2:19" ht="8.1" customHeight="1" x14ac:dyDescent="0.2"/>
    <row r="58" spans="2:19" ht="8.1" customHeight="1" x14ac:dyDescent="0.2"/>
    <row r="59" spans="2:19" ht="8.1" customHeight="1" x14ac:dyDescent="0.2"/>
    <row r="60" spans="2:19" ht="8.1" customHeight="1" x14ac:dyDescent="0.2"/>
    <row r="61" spans="2:19" ht="8.1" customHeight="1" x14ac:dyDescent="0.2"/>
    <row r="62" spans="2:19" ht="8.1" customHeight="1" x14ac:dyDescent="0.2"/>
    <row r="63" spans="2:19" ht="8.1" customHeight="1" x14ac:dyDescent="0.2"/>
    <row r="64" spans="2:19" ht="8.1" customHeight="1" x14ac:dyDescent="0.2"/>
    <row r="65" ht="8.1" customHeight="1" x14ac:dyDescent="0.2"/>
    <row r="66" ht="8.1" customHeight="1" x14ac:dyDescent="0.2"/>
    <row r="67" ht="8.1" customHeight="1" x14ac:dyDescent="0.2"/>
    <row r="68" ht="8.1" customHeight="1" x14ac:dyDescent="0.2"/>
    <row r="69" ht="8.1" customHeight="1" x14ac:dyDescent="0.2"/>
    <row r="70" ht="8.1" customHeight="1" x14ac:dyDescent="0.2"/>
    <row r="71" ht="8.1" customHeight="1" x14ac:dyDescent="0.2"/>
    <row r="72" ht="8.1" customHeight="1" x14ac:dyDescent="0.2"/>
    <row r="73" ht="8.1" customHeight="1" x14ac:dyDescent="0.2"/>
    <row r="74" ht="8.1" customHeight="1" x14ac:dyDescent="0.2"/>
    <row r="75" ht="8.1" customHeight="1" x14ac:dyDescent="0.2"/>
    <row r="76" ht="8.1" customHeight="1" x14ac:dyDescent="0.2"/>
    <row r="77" ht="8.1" customHeight="1" x14ac:dyDescent="0.2"/>
    <row r="78" ht="8.1" customHeight="1" x14ac:dyDescent="0.2"/>
    <row r="79" ht="8.1" customHeight="1" x14ac:dyDescent="0.2"/>
    <row r="80" ht="8.1" customHeight="1" x14ac:dyDescent="0.2"/>
    <row r="81" ht="8.1" customHeight="1" x14ac:dyDescent="0.2"/>
    <row r="82" ht="8.1" customHeight="1" x14ac:dyDescent="0.2"/>
    <row r="83" ht="8.1" customHeight="1" x14ac:dyDescent="0.2"/>
    <row r="84" ht="8.1" customHeight="1" x14ac:dyDescent="0.2"/>
    <row r="85" ht="8.1" customHeight="1" x14ac:dyDescent="0.2"/>
    <row r="86" ht="8.1" customHeight="1" x14ac:dyDescent="0.2"/>
    <row r="87" ht="8.1" customHeight="1" x14ac:dyDescent="0.2"/>
    <row r="88" ht="8.1" customHeight="1" x14ac:dyDescent="0.2"/>
    <row r="89" ht="8.1" customHeight="1" x14ac:dyDescent="0.2"/>
    <row r="90" ht="8.1" customHeight="1" x14ac:dyDescent="0.2"/>
    <row r="91" ht="8.1" customHeight="1" x14ac:dyDescent="0.2"/>
    <row r="92" ht="8.1" customHeight="1" x14ac:dyDescent="0.2"/>
    <row r="93" ht="8.1" customHeight="1" x14ac:dyDescent="0.2"/>
    <row r="94" ht="8.1" customHeight="1" x14ac:dyDescent="0.2"/>
    <row r="95" ht="8.1" customHeight="1" x14ac:dyDescent="0.2"/>
    <row r="96" ht="8.1" customHeight="1" x14ac:dyDescent="0.2"/>
    <row r="97" ht="8.1" customHeight="1" x14ac:dyDescent="0.2"/>
    <row r="98" ht="8.1" customHeight="1" x14ac:dyDescent="0.2"/>
    <row r="99" ht="8.1" customHeight="1" x14ac:dyDescent="0.2"/>
    <row r="100" ht="8.1" customHeight="1" x14ac:dyDescent="0.2"/>
    <row r="101" ht="8.1" customHeight="1" x14ac:dyDescent="0.2"/>
    <row r="102" ht="8.1" customHeight="1" x14ac:dyDescent="0.2"/>
    <row r="103" ht="8.1" customHeight="1" x14ac:dyDescent="0.2"/>
    <row r="104" ht="8.1" customHeight="1" x14ac:dyDescent="0.2"/>
    <row r="105" ht="8.1" customHeight="1" x14ac:dyDescent="0.2"/>
    <row r="106" ht="8.1" customHeight="1" x14ac:dyDescent="0.2"/>
    <row r="107" ht="8.1" customHeight="1" x14ac:dyDescent="0.2"/>
    <row r="108" ht="8.1" customHeight="1" x14ac:dyDescent="0.2"/>
    <row r="109" ht="8.1" customHeight="1" x14ac:dyDescent="0.2"/>
    <row r="110" ht="8.1" customHeight="1" x14ac:dyDescent="0.2"/>
    <row r="111" ht="8.1" customHeight="1" x14ac:dyDescent="0.2"/>
    <row r="112" ht="8.1" customHeight="1" x14ac:dyDescent="0.2"/>
    <row r="113" ht="8.1" customHeight="1" x14ac:dyDescent="0.2"/>
    <row r="114" ht="8.1" customHeight="1" x14ac:dyDescent="0.2"/>
    <row r="115" ht="8.1" customHeight="1" x14ac:dyDescent="0.2"/>
    <row r="116" ht="8.1" customHeight="1" x14ac:dyDescent="0.2"/>
    <row r="117" ht="8.1" customHeight="1" x14ac:dyDescent="0.2"/>
    <row r="118" ht="8.1" customHeight="1" x14ac:dyDescent="0.2"/>
    <row r="119" ht="8.1" customHeight="1" x14ac:dyDescent="0.2"/>
    <row r="120" ht="8.1" customHeight="1" x14ac:dyDescent="0.2"/>
    <row r="121" ht="8.1" customHeight="1" x14ac:dyDescent="0.2"/>
    <row r="122" ht="8.1" customHeight="1" x14ac:dyDescent="0.2"/>
    <row r="123" ht="8.1" customHeight="1" x14ac:dyDescent="0.2"/>
    <row r="124" ht="8.1" customHeight="1" x14ac:dyDescent="0.2"/>
    <row r="125" ht="8.1" customHeight="1" x14ac:dyDescent="0.2"/>
    <row r="126" ht="8.1" customHeight="1" x14ac:dyDescent="0.2"/>
    <row r="127" ht="8.1" customHeight="1" x14ac:dyDescent="0.2"/>
    <row r="128" ht="8.1" customHeight="1" x14ac:dyDescent="0.2"/>
    <row r="129" ht="8.1" customHeight="1" x14ac:dyDescent="0.2"/>
    <row r="130" ht="8.1" customHeight="1" x14ac:dyDescent="0.2"/>
    <row r="131" ht="8.1" customHeight="1" x14ac:dyDescent="0.2"/>
    <row r="132" ht="8.1" customHeight="1" x14ac:dyDescent="0.2"/>
    <row r="133" ht="8.1" customHeight="1" x14ac:dyDescent="0.2"/>
    <row r="134" ht="8.1" customHeight="1" x14ac:dyDescent="0.2"/>
    <row r="135" ht="8.1" customHeight="1" x14ac:dyDescent="0.2"/>
    <row r="136" ht="8.1" customHeight="1" x14ac:dyDescent="0.2"/>
    <row r="137" ht="8.1" customHeight="1" x14ac:dyDescent="0.2"/>
    <row r="138" ht="8.1" customHeight="1" x14ac:dyDescent="0.2"/>
    <row r="139" ht="8.1" customHeight="1" x14ac:dyDescent="0.2"/>
    <row r="140" ht="8.1" customHeight="1" x14ac:dyDescent="0.2"/>
    <row r="141" ht="8.1" customHeight="1" x14ac:dyDescent="0.2"/>
    <row r="142" ht="8.1" customHeight="1" x14ac:dyDescent="0.2"/>
    <row r="143" ht="8.1" customHeight="1" x14ac:dyDescent="0.2"/>
    <row r="144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  <row r="155" ht="8.1" customHeight="1" x14ac:dyDescent="0.2"/>
    <row r="156" ht="8.1" customHeight="1" x14ac:dyDescent="0.2"/>
    <row r="157" ht="8.1" customHeight="1" x14ac:dyDescent="0.2"/>
    <row r="158" ht="8.1" customHeight="1" x14ac:dyDescent="0.2"/>
    <row r="159" ht="8.1" customHeight="1" x14ac:dyDescent="0.2"/>
    <row r="16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  <row r="168" ht="8.1" customHeight="1" x14ac:dyDescent="0.2"/>
    <row r="169" ht="8.1" customHeight="1" x14ac:dyDescent="0.2"/>
    <row r="170" ht="8.1" customHeight="1" x14ac:dyDescent="0.2"/>
    <row r="171" ht="8.1" customHeight="1" x14ac:dyDescent="0.2"/>
    <row r="172" ht="8.1" customHeight="1" x14ac:dyDescent="0.2"/>
    <row r="173" ht="8.1" customHeight="1" x14ac:dyDescent="0.2"/>
    <row r="174" ht="8.1" customHeight="1" x14ac:dyDescent="0.2"/>
    <row r="175" ht="8.1" customHeight="1" x14ac:dyDescent="0.2"/>
    <row r="176" ht="8.1" customHeight="1" x14ac:dyDescent="0.2"/>
    <row r="177" ht="8.1" customHeight="1" x14ac:dyDescent="0.2"/>
    <row r="178" ht="8.1" customHeight="1" x14ac:dyDescent="0.2"/>
    <row r="179" ht="8.1" customHeight="1" x14ac:dyDescent="0.2"/>
    <row r="180" ht="8.1" customHeight="1" x14ac:dyDescent="0.2"/>
    <row r="181" ht="8.1" customHeight="1" x14ac:dyDescent="0.2"/>
    <row r="182" ht="8.1" customHeight="1" x14ac:dyDescent="0.2"/>
    <row r="183" ht="8.1" customHeight="1" x14ac:dyDescent="0.2"/>
    <row r="184" ht="8.1" customHeight="1" x14ac:dyDescent="0.2"/>
    <row r="185" ht="8.1" customHeight="1" x14ac:dyDescent="0.2"/>
    <row r="186" ht="8.1" customHeight="1" x14ac:dyDescent="0.2"/>
    <row r="187" ht="8.1" customHeight="1" x14ac:dyDescent="0.2"/>
    <row r="188" ht="8.1" customHeight="1" x14ac:dyDescent="0.2"/>
    <row r="189" ht="8.1" customHeight="1" x14ac:dyDescent="0.2"/>
    <row r="190" ht="8.1" customHeight="1" x14ac:dyDescent="0.2"/>
    <row r="191" ht="8.1" customHeight="1" x14ac:dyDescent="0.2"/>
    <row r="192" ht="8.1" customHeight="1" x14ac:dyDescent="0.2"/>
    <row r="193" ht="8.1" customHeight="1" x14ac:dyDescent="0.2"/>
    <row r="194" ht="8.1" customHeight="1" x14ac:dyDescent="0.2"/>
    <row r="195" ht="8.1" customHeight="1" x14ac:dyDescent="0.2"/>
    <row r="196" ht="8.1" customHeight="1" x14ac:dyDescent="0.2"/>
    <row r="197" ht="8.1" customHeight="1" x14ac:dyDescent="0.2"/>
    <row r="198" ht="8.1" customHeight="1" x14ac:dyDescent="0.2"/>
    <row r="199" ht="8.1" customHeight="1" x14ac:dyDescent="0.2"/>
    <row r="200" ht="8.1" customHeight="1" x14ac:dyDescent="0.2"/>
    <row r="201" ht="8.1" customHeight="1" x14ac:dyDescent="0.2"/>
    <row r="202" ht="8.1" customHeight="1" x14ac:dyDescent="0.2"/>
    <row r="203" ht="8.1" customHeight="1" x14ac:dyDescent="0.2"/>
    <row r="204" ht="8.1" customHeight="1" x14ac:dyDescent="0.2"/>
    <row r="205" ht="8.1" customHeight="1" x14ac:dyDescent="0.2"/>
    <row r="206" ht="8.1" customHeight="1" x14ac:dyDescent="0.2"/>
    <row r="207" ht="8.1" customHeight="1" x14ac:dyDescent="0.2"/>
    <row r="208" ht="8.1" customHeight="1" x14ac:dyDescent="0.2"/>
    <row r="209" ht="8.1" customHeight="1" x14ac:dyDescent="0.2"/>
    <row r="210" ht="8.1" customHeight="1" x14ac:dyDescent="0.2"/>
    <row r="211" ht="8.1" customHeight="1" x14ac:dyDescent="0.2"/>
    <row r="212" ht="8.1" customHeight="1" x14ac:dyDescent="0.2"/>
    <row r="213" ht="8.1" customHeight="1" x14ac:dyDescent="0.2"/>
    <row r="214" ht="8.1" customHeight="1" x14ac:dyDescent="0.2"/>
    <row r="215" ht="8.1" customHeight="1" x14ac:dyDescent="0.2"/>
    <row r="216" ht="8.1" customHeight="1" x14ac:dyDescent="0.2"/>
    <row r="217" ht="8.1" customHeight="1" x14ac:dyDescent="0.2"/>
    <row r="218" ht="8.1" customHeight="1" x14ac:dyDescent="0.2"/>
    <row r="219" ht="8.1" customHeight="1" x14ac:dyDescent="0.2"/>
    <row r="220" ht="8.1" customHeight="1" x14ac:dyDescent="0.2"/>
    <row r="221" ht="8.1" customHeight="1" x14ac:dyDescent="0.2"/>
    <row r="222" ht="8.1" customHeight="1" x14ac:dyDescent="0.2"/>
    <row r="223" ht="8.1" customHeight="1" x14ac:dyDescent="0.2"/>
    <row r="224" ht="8.1" customHeight="1" x14ac:dyDescent="0.2"/>
    <row r="225" ht="8.1" customHeight="1" x14ac:dyDescent="0.2"/>
    <row r="226" ht="8.1" customHeight="1" x14ac:dyDescent="0.2"/>
    <row r="227" ht="8.1" customHeight="1" x14ac:dyDescent="0.2"/>
    <row r="228" ht="8.1" customHeight="1" x14ac:dyDescent="0.2"/>
    <row r="229" ht="8.1" customHeight="1" x14ac:dyDescent="0.2"/>
    <row r="230" ht="8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  <row r="241" ht="8.1" customHeight="1" x14ac:dyDescent="0.2"/>
    <row r="242" ht="8.1" customHeight="1" x14ac:dyDescent="0.2"/>
    <row r="243" ht="8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  <row r="250" ht="8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  <row r="261" ht="8.1" customHeight="1" x14ac:dyDescent="0.2"/>
    <row r="262" ht="8.1" customHeight="1" x14ac:dyDescent="0.2"/>
    <row r="263" ht="8.1" customHeight="1" x14ac:dyDescent="0.2"/>
    <row r="264" ht="8.1" customHeight="1" x14ac:dyDescent="0.2"/>
    <row r="265" ht="8.1" customHeight="1" x14ac:dyDescent="0.2"/>
    <row r="266" ht="8.1" customHeight="1" x14ac:dyDescent="0.2"/>
    <row r="267" ht="8.1" customHeight="1" x14ac:dyDescent="0.2"/>
    <row r="268" ht="8.1" customHeight="1" x14ac:dyDescent="0.2"/>
    <row r="269" ht="8.1" customHeight="1" x14ac:dyDescent="0.2"/>
    <row r="270" ht="8.1" customHeight="1" x14ac:dyDescent="0.2"/>
    <row r="271" ht="8.1" customHeight="1" x14ac:dyDescent="0.2"/>
    <row r="272" ht="8.1" customHeight="1" x14ac:dyDescent="0.2"/>
    <row r="273" ht="8.1" customHeight="1" x14ac:dyDescent="0.2"/>
    <row r="274" ht="8.1" customHeight="1" x14ac:dyDescent="0.2"/>
    <row r="275" ht="8.1" customHeight="1" x14ac:dyDescent="0.2"/>
    <row r="276" ht="8.1" customHeight="1" x14ac:dyDescent="0.2"/>
    <row r="277" ht="8.1" customHeight="1" x14ac:dyDescent="0.2"/>
    <row r="278" ht="8.1" customHeight="1" x14ac:dyDescent="0.2"/>
    <row r="279" ht="8.1" customHeight="1" x14ac:dyDescent="0.2"/>
    <row r="280" ht="8.1" customHeight="1" x14ac:dyDescent="0.2"/>
    <row r="281" ht="8.1" customHeight="1" x14ac:dyDescent="0.2"/>
    <row r="282" ht="8.1" customHeight="1" x14ac:dyDescent="0.2"/>
    <row r="283" ht="8.1" customHeight="1" x14ac:dyDescent="0.2"/>
    <row r="284" ht="8.1" customHeight="1" x14ac:dyDescent="0.2"/>
    <row r="285" ht="8.1" customHeight="1" x14ac:dyDescent="0.2"/>
    <row r="286" ht="8.1" customHeight="1" x14ac:dyDescent="0.2"/>
    <row r="287" ht="8.1" customHeight="1" x14ac:dyDescent="0.2"/>
    <row r="288" ht="8.1" customHeight="1" x14ac:dyDescent="0.2"/>
    <row r="289" ht="8.1" customHeight="1" x14ac:dyDescent="0.2"/>
    <row r="290" ht="8.1" customHeight="1" x14ac:dyDescent="0.2"/>
    <row r="291" ht="8.1" customHeight="1" x14ac:dyDescent="0.2"/>
    <row r="292" ht="8.1" customHeight="1" x14ac:dyDescent="0.2"/>
    <row r="293" ht="8.1" customHeight="1" x14ac:dyDescent="0.2"/>
    <row r="294" ht="8.1" customHeight="1" x14ac:dyDescent="0.2"/>
    <row r="295" ht="8.1" customHeight="1" x14ac:dyDescent="0.2"/>
    <row r="296" ht="8.1" customHeight="1" x14ac:dyDescent="0.2"/>
  </sheetData>
  <mergeCells count="3">
    <mergeCell ref="B5:B6"/>
    <mergeCell ref="C5:S5"/>
    <mergeCell ref="B49:S49"/>
  </mergeCells>
  <printOptions horizontalCentered="1"/>
  <pageMargins left="0.78740157480314965" right="1.5748031496062993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0"/>
  <sheetViews>
    <sheetView topLeftCell="BJ1" workbookViewId="0">
      <selection activeCell="BK1" sqref="BK1:BQ1"/>
    </sheetView>
  </sheetViews>
  <sheetFormatPr baseColWidth="10" defaultColWidth="11.42578125" defaultRowHeight="12.75" x14ac:dyDescent="0.2"/>
  <cols>
    <col min="1" max="2" width="13.7109375" style="33" customWidth="1"/>
    <col min="3" max="7" width="13.7109375" style="33" hidden="1" customWidth="1"/>
    <col min="8" max="11" width="13.7109375" style="33" customWidth="1"/>
    <col min="12" max="24" width="13.7109375" style="33" hidden="1" customWidth="1"/>
    <col min="25" max="26" width="13.7109375" style="33" customWidth="1"/>
    <col min="27" max="27" width="20.42578125" style="33" bestFit="1" customWidth="1"/>
    <col min="28" max="48" width="13.7109375" style="33" customWidth="1"/>
    <col min="49" max="55" width="13.7109375" style="43" customWidth="1"/>
    <col min="56" max="69" width="13.7109375" style="33" customWidth="1"/>
  </cols>
  <sheetData>
    <row r="1" spans="1:71" x14ac:dyDescent="0.2">
      <c r="A1" s="30" t="s">
        <v>85</v>
      </c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81" t="s">
        <v>34</v>
      </c>
      <c r="L1" s="83" t="s">
        <v>35</v>
      </c>
      <c r="M1" s="79" t="s">
        <v>36</v>
      </c>
      <c r="N1" s="79" t="s">
        <v>37</v>
      </c>
      <c r="O1" s="79" t="s">
        <v>38</v>
      </c>
      <c r="P1" s="79" t="s">
        <v>39</v>
      </c>
      <c r="Q1" s="79" t="s">
        <v>40</v>
      </c>
      <c r="R1" s="79" t="s">
        <v>41</v>
      </c>
      <c r="S1" s="79" t="s">
        <v>42</v>
      </c>
      <c r="T1" s="31" t="s">
        <v>43</v>
      </c>
      <c r="U1" s="79" t="s">
        <v>44</v>
      </c>
      <c r="V1" s="31" t="s">
        <v>45</v>
      </c>
      <c r="W1" s="31" t="s">
        <v>46</v>
      </c>
      <c r="X1" s="32" t="s">
        <v>47</v>
      </c>
      <c r="Y1" s="85" t="s">
        <v>48</v>
      </c>
      <c r="AB1" s="78">
        <v>2000</v>
      </c>
      <c r="AC1" s="78"/>
      <c r="AD1" s="78"/>
      <c r="AE1" s="78"/>
      <c r="AF1" s="78"/>
      <c r="AG1" s="78"/>
      <c r="AH1" s="78"/>
      <c r="AI1" s="78">
        <v>2005</v>
      </c>
      <c r="AJ1" s="78"/>
      <c r="AK1" s="78"/>
      <c r="AL1" s="78"/>
      <c r="AM1" s="78"/>
      <c r="AN1" s="78"/>
      <c r="AO1" s="78"/>
      <c r="AP1" s="78">
        <v>2006</v>
      </c>
      <c r="AQ1" s="78"/>
      <c r="AR1" s="78"/>
      <c r="AS1" s="78"/>
      <c r="AT1" s="78"/>
      <c r="AU1" s="78"/>
      <c r="AV1" s="78"/>
      <c r="AW1" s="78">
        <v>2007</v>
      </c>
      <c r="AX1" s="78"/>
      <c r="AY1" s="78"/>
      <c r="AZ1" s="78"/>
      <c r="BA1" s="78"/>
      <c r="BB1" s="78"/>
      <c r="BC1" s="78"/>
      <c r="BD1" s="78">
        <v>2008</v>
      </c>
      <c r="BE1" s="78"/>
      <c r="BF1" s="78"/>
      <c r="BG1" s="78"/>
      <c r="BH1" s="78"/>
      <c r="BI1" s="78"/>
      <c r="BJ1" s="78"/>
      <c r="BK1" s="78">
        <v>2009</v>
      </c>
      <c r="BL1" s="78"/>
      <c r="BM1" s="78"/>
      <c r="BN1" s="78"/>
      <c r="BO1" s="78"/>
      <c r="BP1" s="78"/>
      <c r="BQ1" s="78"/>
    </row>
    <row r="2" spans="1:71" x14ac:dyDescent="0.2">
      <c r="A2" s="34" t="s">
        <v>49</v>
      </c>
      <c r="B2" s="35">
        <f t="shared" ref="B2:J2" si="0">SUM(B3:B34)</f>
        <v>451271222412</v>
      </c>
      <c r="C2" s="35">
        <f t="shared" si="0"/>
        <v>514087786789</v>
      </c>
      <c r="D2" s="35">
        <f t="shared" si="0"/>
        <v>562738004175</v>
      </c>
      <c r="E2" s="35">
        <f t="shared" si="0"/>
        <v>630975768573</v>
      </c>
      <c r="F2" s="35">
        <f t="shared" si="0"/>
        <v>689515660825</v>
      </c>
      <c r="G2" s="35">
        <f t="shared" si="0"/>
        <v>777138760491</v>
      </c>
      <c r="H2" s="35">
        <f t="shared" si="0"/>
        <v>899927558888</v>
      </c>
      <c r="I2" s="35">
        <f t="shared" si="0"/>
        <v>995299266482</v>
      </c>
      <c r="J2" s="35">
        <f t="shared" si="0"/>
        <v>1173609549400</v>
      </c>
      <c r="K2" s="82"/>
      <c r="L2" s="84"/>
      <c r="M2" s="80"/>
      <c r="N2" s="80"/>
      <c r="O2" s="80"/>
      <c r="P2" s="80"/>
      <c r="Q2" s="80"/>
      <c r="R2" s="80"/>
      <c r="S2" s="80"/>
      <c r="T2" s="36" t="s">
        <v>50</v>
      </c>
      <c r="U2" s="80"/>
      <c r="V2" s="36" t="s">
        <v>50</v>
      </c>
      <c r="W2" s="37" t="s">
        <v>50</v>
      </c>
      <c r="X2" s="38" t="s">
        <v>51</v>
      </c>
      <c r="Y2" s="86"/>
      <c r="AA2" s="30" t="s">
        <v>97</v>
      </c>
      <c r="AB2" s="33" t="s">
        <v>86</v>
      </c>
      <c r="AC2" s="33" t="s">
        <v>87</v>
      </c>
      <c r="AD2" s="33" t="s">
        <v>88</v>
      </c>
      <c r="AE2" s="33" t="s">
        <v>89</v>
      </c>
      <c r="AF2" s="33" t="s">
        <v>90</v>
      </c>
      <c r="AG2" s="33" t="s">
        <v>91</v>
      </c>
      <c r="AH2" s="33" t="s">
        <v>92</v>
      </c>
      <c r="AI2" s="33" t="s">
        <v>86</v>
      </c>
      <c r="AJ2" s="33" t="s">
        <v>87</v>
      </c>
      <c r="AK2" s="33" t="s">
        <v>88</v>
      </c>
      <c r="AL2" s="33" t="s">
        <v>89</v>
      </c>
      <c r="AM2" s="33" t="s">
        <v>90</v>
      </c>
      <c r="AN2" s="33" t="s">
        <v>91</v>
      </c>
      <c r="AO2" s="33" t="s">
        <v>92</v>
      </c>
      <c r="AP2" s="33" t="s">
        <v>86</v>
      </c>
      <c r="AQ2" s="33" t="s">
        <v>87</v>
      </c>
      <c r="AR2" s="33" t="s">
        <v>88</v>
      </c>
      <c r="AS2" s="33" t="s">
        <v>89</v>
      </c>
      <c r="AT2" s="33" t="s">
        <v>90</v>
      </c>
      <c r="AU2" s="33" t="s">
        <v>91</v>
      </c>
      <c r="AV2" s="33" t="s">
        <v>92</v>
      </c>
      <c r="AW2" s="33" t="s">
        <v>86</v>
      </c>
      <c r="AX2" s="33" t="s">
        <v>87</v>
      </c>
      <c r="AY2" s="33" t="s">
        <v>88</v>
      </c>
      <c r="AZ2" s="33" t="s">
        <v>89</v>
      </c>
      <c r="BA2" s="33" t="s">
        <v>90</v>
      </c>
      <c r="BB2" s="33" t="s">
        <v>91</v>
      </c>
      <c r="BC2" s="33" t="s">
        <v>92</v>
      </c>
      <c r="BD2" s="33" t="s">
        <v>86</v>
      </c>
      <c r="BE2" s="33" t="s">
        <v>87</v>
      </c>
      <c r="BF2" s="33" t="s">
        <v>88</v>
      </c>
      <c r="BG2" s="33" t="s">
        <v>89</v>
      </c>
      <c r="BH2" s="33" t="s">
        <v>90</v>
      </c>
      <c r="BI2" s="33" t="s">
        <v>91</v>
      </c>
      <c r="BJ2" s="33" t="s">
        <v>92</v>
      </c>
      <c r="BK2" s="33" t="s">
        <v>86</v>
      </c>
      <c r="BL2" s="33" t="s">
        <v>87</v>
      </c>
      <c r="BM2" s="33" t="s">
        <v>88</v>
      </c>
      <c r="BN2" s="33" t="s">
        <v>89</v>
      </c>
      <c r="BO2" s="33" t="s">
        <v>90</v>
      </c>
      <c r="BP2" s="33" t="s">
        <v>91</v>
      </c>
      <c r="BQ2" s="33" t="s">
        <v>92</v>
      </c>
    </row>
    <row r="3" spans="1:71" x14ac:dyDescent="0.2">
      <c r="A3" s="34" t="s">
        <v>52</v>
      </c>
      <c r="B3" s="35">
        <v>4633578741</v>
      </c>
      <c r="C3" s="35">
        <v>5300783709</v>
      </c>
      <c r="D3" s="35">
        <v>5695133016</v>
      </c>
      <c r="E3" s="35">
        <v>6726066424</v>
      </c>
      <c r="F3" s="35">
        <v>7307936583</v>
      </c>
      <c r="G3" s="35">
        <v>8403080000</v>
      </c>
      <c r="H3" s="35">
        <v>9896909000</v>
      </c>
      <c r="I3" s="35">
        <v>11848058487</v>
      </c>
      <c r="J3" s="35">
        <v>12965369000</v>
      </c>
      <c r="K3" s="8">
        <v>2000</v>
      </c>
      <c r="L3" s="9">
        <v>86.73</v>
      </c>
      <c r="M3" s="10">
        <v>87.498999999999995</v>
      </c>
      <c r="N3" s="10">
        <v>87.983999999999995</v>
      </c>
      <c r="O3" s="10">
        <v>88.484999999999999</v>
      </c>
      <c r="P3" s="10">
        <v>88.816000000000003</v>
      </c>
      <c r="Q3" s="10">
        <v>89.341999999999999</v>
      </c>
      <c r="R3" s="10">
        <v>89.69</v>
      </c>
      <c r="S3" s="10">
        <v>90.183000000000007</v>
      </c>
      <c r="T3" s="10">
        <v>90.841999999999999</v>
      </c>
      <c r="U3" s="10">
        <v>91.466999999999999</v>
      </c>
      <c r="V3" s="10">
        <v>92.248999999999995</v>
      </c>
      <c r="W3" s="10">
        <v>93.248000000000005</v>
      </c>
      <c r="X3" s="11">
        <f t="shared" ref="X3:X9" si="1">SUM(L3:W3)/12</f>
        <v>89.711250000000007</v>
      </c>
      <c r="Y3" s="12">
        <v>1.0949153438776746</v>
      </c>
      <c r="AA3" s="34" t="s">
        <v>49</v>
      </c>
      <c r="AB3" s="35">
        <f t="shared" ref="AB3:BJ3" si="2">SUM(AB4:AB35)</f>
        <v>20485445864</v>
      </c>
      <c r="AC3" s="35">
        <f t="shared" si="2"/>
        <v>17165252373</v>
      </c>
      <c r="AD3" s="35">
        <f t="shared" si="2"/>
        <v>6222707072</v>
      </c>
      <c r="AE3" s="35">
        <f t="shared" si="2"/>
        <v>4825394247</v>
      </c>
      <c r="AF3" s="35">
        <f t="shared" si="2"/>
        <v>80058129</v>
      </c>
      <c r="AG3" s="35">
        <f t="shared" si="2"/>
        <v>48778857685</v>
      </c>
      <c r="AH3" s="35">
        <f t="shared" si="2"/>
        <v>28293411821</v>
      </c>
      <c r="AI3" s="35">
        <f t="shared" si="2"/>
        <v>34994853341</v>
      </c>
      <c r="AJ3" s="35">
        <f t="shared" si="2"/>
        <v>28612550069</v>
      </c>
      <c r="AK3" s="35">
        <f t="shared" si="2"/>
        <v>6830334699</v>
      </c>
      <c r="AL3" s="35">
        <f t="shared" si="2"/>
        <v>12436587084</v>
      </c>
      <c r="AM3" s="35">
        <f t="shared" si="2"/>
        <v>1191416121</v>
      </c>
      <c r="AN3" s="35">
        <f t="shared" si="2"/>
        <v>84065741314</v>
      </c>
      <c r="AO3" s="35">
        <f t="shared" si="2"/>
        <v>49070887973</v>
      </c>
      <c r="AP3" s="35">
        <f t="shared" si="2"/>
        <v>39393067559</v>
      </c>
      <c r="AQ3" s="35">
        <f t="shared" si="2"/>
        <v>30507118466</v>
      </c>
      <c r="AR3" s="35">
        <f t="shared" si="2"/>
        <v>11434057123</v>
      </c>
      <c r="AS3" s="35">
        <f t="shared" si="2"/>
        <v>17912915716</v>
      </c>
      <c r="AT3" s="35">
        <f t="shared" si="2"/>
        <v>426641643</v>
      </c>
      <c r="AU3" s="35">
        <f t="shared" si="2"/>
        <v>99673800507</v>
      </c>
      <c r="AV3" s="35">
        <f t="shared" si="2"/>
        <v>60280732948</v>
      </c>
      <c r="AW3" s="35">
        <f t="shared" si="2"/>
        <v>44924900827</v>
      </c>
      <c r="AX3" s="35">
        <f t="shared" si="2"/>
        <v>34204937844</v>
      </c>
      <c r="AY3" s="35">
        <f t="shared" si="2"/>
        <v>7508175958</v>
      </c>
      <c r="AZ3" s="35">
        <f t="shared" si="2"/>
        <v>14987109831</v>
      </c>
      <c r="BA3" s="35">
        <f t="shared" si="2"/>
        <v>1780281350</v>
      </c>
      <c r="BB3" s="35">
        <f t="shared" si="2"/>
        <v>103405405810</v>
      </c>
      <c r="BC3" s="35">
        <f t="shared" si="2"/>
        <v>58480504983</v>
      </c>
      <c r="BD3" s="35">
        <f t="shared" si="2"/>
        <v>49072838728</v>
      </c>
      <c r="BE3" s="35">
        <f t="shared" si="2"/>
        <v>36290931428</v>
      </c>
      <c r="BF3" s="35">
        <f t="shared" si="2"/>
        <v>9512551514</v>
      </c>
      <c r="BG3" s="35">
        <f t="shared" si="2"/>
        <v>22795542570</v>
      </c>
      <c r="BH3" s="35">
        <f t="shared" si="2"/>
        <v>1333248210</v>
      </c>
      <c r="BI3" s="35">
        <f t="shared" si="2"/>
        <v>119005112450</v>
      </c>
      <c r="BJ3" s="35">
        <f t="shared" si="2"/>
        <v>69932273722</v>
      </c>
      <c r="BK3" s="35">
        <f t="shared" ref="BK3:BQ3" si="3">SUM(BK4:BK35)</f>
        <v>6640802.8573799999</v>
      </c>
      <c r="BL3" s="35">
        <f t="shared" si="3"/>
        <v>5444387.8148699999</v>
      </c>
      <c r="BM3" s="35">
        <f t="shared" si="3"/>
        <v>1040457.2723900001</v>
      </c>
      <c r="BN3" s="35">
        <f t="shared" si="3"/>
        <v>4879142.8081900002</v>
      </c>
      <c r="BO3" s="35">
        <f t="shared" si="3"/>
        <v>328349</v>
      </c>
      <c r="BP3" s="35">
        <f t="shared" si="3"/>
        <v>18333139.752829999</v>
      </c>
      <c r="BQ3" s="35">
        <f t="shared" si="3"/>
        <v>11692336.89545</v>
      </c>
      <c r="BR3" s="35">
        <f>BP3/1000</f>
        <v>18333.13975283</v>
      </c>
      <c r="BS3" s="35">
        <f>BQ3/1000</f>
        <v>11692.33689545</v>
      </c>
    </row>
    <row r="4" spans="1:71" x14ac:dyDescent="0.2">
      <c r="A4" s="34" t="s">
        <v>53</v>
      </c>
      <c r="B4" s="35">
        <v>21843408000</v>
      </c>
      <c r="C4" s="35">
        <v>13995726520</v>
      </c>
      <c r="D4" s="35">
        <v>15251900840</v>
      </c>
      <c r="E4" s="35">
        <v>17041524078</v>
      </c>
      <c r="F4" s="35">
        <v>19298446619</v>
      </c>
      <c r="G4" s="35">
        <v>20764119385</v>
      </c>
      <c r="H4" s="35">
        <v>23322359783</v>
      </c>
      <c r="I4" s="35">
        <v>24804389362</v>
      </c>
      <c r="J4" s="35">
        <v>27159227001</v>
      </c>
      <c r="K4" s="13">
        <v>2001</v>
      </c>
      <c r="L4" s="14">
        <v>93.765000000000001</v>
      </c>
      <c r="M4" s="15">
        <v>93.703000000000003</v>
      </c>
      <c r="N4" s="15">
        <v>94.296999999999997</v>
      </c>
      <c r="O4" s="15">
        <v>94.772000000000006</v>
      </c>
      <c r="P4" s="15">
        <v>94.99</v>
      </c>
      <c r="Q4" s="15">
        <v>95.215000000000003</v>
      </c>
      <c r="R4" s="15">
        <v>94.966999999999999</v>
      </c>
      <c r="S4" s="15">
        <v>95.53</v>
      </c>
      <c r="T4" s="15">
        <v>96.418999999999997</v>
      </c>
      <c r="U4" s="15">
        <v>96.855000000000004</v>
      </c>
      <c r="V4" s="15">
        <v>97.22</v>
      </c>
      <c r="W4" s="15">
        <v>97.353999999999999</v>
      </c>
      <c r="X4" s="16">
        <f t="shared" si="1"/>
        <v>95.42391666666667</v>
      </c>
      <c r="Y4" s="17">
        <v>1.0636783755288959</v>
      </c>
      <c r="AA4" s="34" t="s">
        <v>52</v>
      </c>
      <c r="AB4" s="35">
        <v>35993196</v>
      </c>
      <c r="AC4" s="35">
        <v>84677655</v>
      </c>
      <c r="AD4" s="35">
        <v>99937554</v>
      </c>
      <c r="AE4" s="35">
        <v>13730849</v>
      </c>
      <c r="AF4" s="35"/>
      <c r="AG4" s="35">
        <f t="shared" ref="AG4:AG35" si="4">SUM(AB4:AF4)</f>
        <v>234339254</v>
      </c>
      <c r="AH4" s="35">
        <f>SUM(AC4:AF4)</f>
        <v>198346058</v>
      </c>
      <c r="AI4" s="35">
        <v>77628000</v>
      </c>
      <c r="AJ4" s="35">
        <v>203470000</v>
      </c>
      <c r="AK4" s="35">
        <v>66697000</v>
      </c>
      <c r="AL4" s="35">
        <v>19428000</v>
      </c>
      <c r="AM4" s="35"/>
      <c r="AN4" s="35">
        <f t="shared" ref="AN4:AN35" si="5">SUM(AI4:AM4)</f>
        <v>367223000</v>
      </c>
      <c r="AO4" s="35">
        <f t="shared" ref="AO4:AO35" si="6">SUM(AJ4:AM4)</f>
        <v>289595000</v>
      </c>
      <c r="AP4" s="35">
        <v>174415000</v>
      </c>
      <c r="AQ4" s="35">
        <v>177776000</v>
      </c>
      <c r="AR4" s="35">
        <v>65418000</v>
      </c>
      <c r="AS4" s="35">
        <v>13590000</v>
      </c>
      <c r="AT4" s="35"/>
      <c r="AU4" s="35">
        <f t="shared" ref="AU4:AU35" si="7">SUM(AP4:AT4)</f>
        <v>431199000</v>
      </c>
      <c r="AV4" s="35">
        <f t="shared" ref="AV4:AV35" si="8">SUM(AQ4:AT4)</f>
        <v>256784000</v>
      </c>
      <c r="AW4" s="35">
        <v>329678536</v>
      </c>
      <c r="AX4" s="35">
        <v>207453920</v>
      </c>
      <c r="AY4" s="35">
        <v>103433485</v>
      </c>
      <c r="AZ4" s="35">
        <v>19186557</v>
      </c>
      <c r="BA4" s="35"/>
      <c r="BB4" s="35">
        <f t="shared" ref="BB4:BB35" si="9">SUM(AW4:BA4)</f>
        <v>659752498</v>
      </c>
      <c r="BC4" s="35">
        <f t="shared" ref="BC4:BC35" si="10">SUM(AX4:BA4)</f>
        <v>330073962</v>
      </c>
      <c r="BD4" s="35">
        <v>320583000</v>
      </c>
      <c r="BE4" s="35">
        <v>218013000</v>
      </c>
      <c r="BF4" s="35">
        <v>62126000</v>
      </c>
      <c r="BG4" s="35">
        <v>172197000</v>
      </c>
      <c r="BH4" s="35"/>
      <c r="BI4" s="35">
        <f>SUM(BD4:BH4)</f>
        <v>772919000</v>
      </c>
      <c r="BJ4" s="35">
        <f>SUM(BE4:BH4)</f>
        <v>452336000</v>
      </c>
      <c r="BK4" s="35">
        <v>476498</v>
      </c>
      <c r="BL4" s="35">
        <v>205296</v>
      </c>
      <c r="BM4" s="35">
        <v>28373</v>
      </c>
      <c r="BN4" s="35">
        <v>52992</v>
      </c>
      <c r="BO4" s="35">
        <v>0</v>
      </c>
      <c r="BP4" s="35">
        <f>SUM(BK4:BO4)</f>
        <v>763159</v>
      </c>
      <c r="BQ4" s="35">
        <f>SUM(BL4:BO4)</f>
        <v>286661</v>
      </c>
      <c r="BR4" s="35">
        <f t="shared" ref="BR4:BR35" si="11">BP4/1000</f>
        <v>763.15899999999999</v>
      </c>
      <c r="BS4" s="35">
        <f t="shared" ref="BS4:BS35" si="12">BQ4/1000</f>
        <v>286.661</v>
      </c>
    </row>
    <row r="5" spans="1:71" x14ac:dyDescent="0.2">
      <c r="A5" s="34" t="s">
        <v>54</v>
      </c>
      <c r="B5" s="35">
        <v>3160775000</v>
      </c>
      <c r="C5" s="35">
        <v>3618719000</v>
      </c>
      <c r="D5" s="35">
        <v>3982045549</v>
      </c>
      <c r="E5" s="35">
        <v>4510668175</v>
      </c>
      <c r="F5" s="35">
        <v>5267463584</v>
      </c>
      <c r="G5" s="35">
        <v>5867504916</v>
      </c>
      <c r="H5" s="35">
        <v>6855496609</v>
      </c>
      <c r="I5" s="35">
        <v>8409327872</v>
      </c>
      <c r="J5" s="35">
        <v>8741557246</v>
      </c>
      <c r="K5" s="13">
        <v>2002</v>
      </c>
      <c r="L5" s="14">
        <v>98.253</v>
      </c>
      <c r="M5" s="15">
        <v>98.19</v>
      </c>
      <c r="N5" s="15">
        <v>98.691999999999993</v>
      </c>
      <c r="O5" s="15">
        <v>99.230999999999995</v>
      </c>
      <c r="P5" s="15">
        <v>99.432000000000002</v>
      </c>
      <c r="Q5" s="15">
        <v>99.917000000000002</v>
      </c>
      <c r="R5" s="15">
        <v>100.20399999999999</v>
      </c>
      <c r="S5" s="15">
        <v>100.58499999999999</v>
      </c>
      <c r="T5" s="15">
        <v>101.19</v>
      </c>
      <c r="U5" s="15">
        <v>101.636</v>
      </c>
      <c r="V5" s="15">
        <v>102.458</v>
      </c>
      <c r="W5" s="15">
        <v>102.904</v>
      </c>
      <c r="X5" s="16">
        <f t="shared" si="1"/>
        <v>100.22433333333333</v>
      </c>
      <c r="Y5" s="17">
        <v>1.0503062212740166</v>
      </c>
      <c r="AA5" s="34" t="s">
        <v>53</v>
      </c>
      <c r="AB5" s="35">
        <v>613203000</v>
      </c>
      <c r="AC5" s="35">
        <v>322092000</v>
      </c>
      <c r="AD5" s="35">
        <v>170997000</v>
      </c>
      <c r="AE5" s="35">
        <v>330724000</v>
      </c>
      <c r="AF5" s="35"/>
      <c r="AG5" s="35">
        <f t="shared" si="4"/>
        <v>1437016000</v>
      </c>
      <c r="AH5" s="35">
        <f t="shared" ref="AH5:AH35" si="13">SUM(AC5:AF5)</f>
        <v>823813000</v>
      </c>
      <c r="AI5" s="35">
        <v>1036449134</v>
      </c>
      <c r="AJ5" s="35">
        <v>734430694</v>
      </c>
      <c r="AK5" s="35">
        <v>160146136</v>
      </c>
      <c r="AL5" s="35">
        <v>566591882</v>
      </c>
      <c r="AM5" s="35">
        <v>32311935</v>
      </c>
      <c r="AN5" s="35">
        <f t="shared" si="5"/>
        <v>2529929781</v>
      </c>
      <c r="AO5" s="35">
        <f t="shared" si="6"/>
        <v>1493480647</v>
      </c>
      <c r="AP5" s="35">
        <v>1134038433</v>
      </c>
      <c r="AQ5" s="35">
        <v>827925481</v>
      </c>
      <c r="AR5" s="35">
        <v>176997635</v>
      </c>
      <c r="AS5" s="35">
        <v>560005560</v>
      </c>
      <c r="AT5" s="35">
        <v>60150251</v>
      </c>
      <c r="AU5" s="35">
        <f t="shared" si="7"/>
        <v>2759117360</v>
      </c>
      <c r="AV5" s="35">
        <f t="shared" si="8"/>
        <v>1625078927</v>
      </c>
      <c r="AW5" s="35">
        <v>1280240372</v>
      </c>
      <c r="AX5" s="35">
        <v>895627618</v>
      </c>
      <c r="AY5" s="35">
        <v>174687889</v>
      </c>
      <c r="AZ5" s="35">
        <v>675557821</v>
      </c>
      <c r="BA5" s="35">
        <v>63100606</v>
      </c>
      <c r="BB5" s="35">
        <f t="shared" si="9"/>
        <v>3089214306</v>
      </c>
      <c r="BC5" s="35">
        <f t="shared" si="10"/>
        <v>1808973934</v>
      </c>
      <c r="BD5" s="35">
        <v>1326020384</v>
      </c>
      <c r="BE5" s="35">
        <v>882888332</v>
      </c>
      <c r="BF5" s="35">
        <v>246172879</v>
      </c>
      <c r="BG5" s="35">
        <v>473145468</v>
      </c>
      <c r="BH5" s="35">
        <v>58767411</v>
      </c>
      <c r="BI5" s="35">
        <f t="shared" ref="BI5:BI35" si="14">SUM(BD5:BH5)</f>
        <v>2986994474</v>
      </c>
      <c r="BJ5" s="35">
        <f t="shared" ref="BJ5:BJ35" si="15">SUM(BE5:BH5)</f>
        <v>1660974090</v>
      </c>
      <c r="BK5" s="35">
        <v>1250610</v>
      </c>
      <c r="BL5" s="35">
        <v>767450</v>
      </c>
      <c r="BM5" s="35">
        <v>120228</v>
      </c>
      <c r="BN5" s="35">
        <v>1611138</v>
      </c>
      <c r="BO5" s="35">
        <v>91509</v>
      </c>
      <c r="BP5" s="35">
        <f t="shared" ref="BP5:BP35" si="16">SUM(BK5:BO5)</f>
        <v>3840935</v>
      </c>
      <c r="BQ5" s="35">
        <f t="shared" ref="BQ5:BQ35" si="17">SUM(BL5:BO5)</f>
        <v>2590325</v>
      </c>
      <c r="BR5" s="35">
        <f t="shared" si="11"/>
        <v>3840.9349999999999</v>
      </c>
      <c r="BS5" s="35">
        <f t="shared" si="12"/>
        <v>2590.3249999999998</v>
      </c>
    </row>
    <row r="6" spans="1:71" x14ac:dyDescent="0.2">
      <c r="A6" s="34" t="s">
        <v>55</v>
      </c>
      <c r="B6" s="35">
        <v>6081746436</v>
      </c>
      <c r="C6" s="35">
        <v>6602720772</v>
      </c>
      <c r="D6" s="35">
        <v>6838399775</v>
      </c>
      <c r="E6" s="35">
        <v>8013856213</v>
      </c>
      <c r="F6" s="35">
        <v>8706924060</v>
      </c>
      <c r="G6" s="35">
        <v>10185832987</v>
      </c>
      <c r="H6" s="35">
        <v>11360811000</v>
      </c>
      <c r="I6" s="35">
        <v>12468049173</v>
      </c>
      <c r="J6" s="35">
        <v>16356690698</v>
      </c>
      <c r="K6" s="13">
        <v>2003</v>
      </c>
      <c r="L6" s="18">
        <v>103.32</v>
      </c>
      <c r="M6" s="15">
        <v>103.607</v>
      </c>
      <c r="N6" s="15">
        <v>104.261</v>
      </c>
      <c r="O6" s="15">
        <v>104.43899999999999</v>
      </c>
      <c r="P6" s="15">
        <v>104.102</v>
      </c>
      <c r="Q6" s="15">
        <v>104.188</v>
      </c>
      <c r="R6" s="15">
        <v>104.339</v>
      </c>
      <c r="S6" s="15">
        <v>104.652</v>
      </c>
      <c r="T6" s="15">
        <v>105.27500000000001</v>
      </c>
      <c r="U6" s="15">
        <v>105.661</v>
      </c>
      <c r="V6" s="15">
        <v>106.538</v>
      </c>
      <c r="W6" s="15">
        <v>106.996</v>
      </c>
      <c r="X6" s="16">
        <f t="shared" si="1"/>
        <v>104.78149999999999</v>
      </c>
      <c r="Y6" s="17">
        <v>1.045469663055878</v>
      </c>
      <c r="AA6" s="34" t="s">
        <v>54</v>
      </c>
      <c r="AB6" s="35">
        <v>71613000</v>
      </c>
      <c r="AC6" s="35">
        <v>1838000</v>
      </c>
      <c r="AD6" s="35">
        <v>43264000</v>
      </c>
      <c r="AE6" s="35">
        <v>2338000</v>
      </c>
      <c r="AF6" s="35"/>
      <c r="AG6" s="35">
        <f t="shared" si="4"/>
        <v>119053000</v>
      </c>
      <c r="AH6" s="35">
        <f t="shared" si="13"/>
        <v>47440000</v>
      </c>
      <c r="AI6" s="35">
        <v>207171952</v>
      </c>
      <c r="AJ6" s="35">
        <v>3252451</v>
      </c>
      <c r="AK6" s="35">
        <v>49730820</v>
      </c>
      <c r="AL6" s="35">
        <v>132085147</v>
      </c>
      <c r="AM6" s="35"/>
      <c r="AN6" s="35">
        <f t="shared" si="5"/>
        <v>392240370</v>
      </c>
      <c r="AO6" s="35">
        <f t="shared" si="6"/>
        <v>185068418</v>
      </c>
      <c r="AP6" s="35">
        <v>279907162</v>
      </c>
      <c r="AQ6" s="35">
        <v>49355098</v>
      </c>
      <c r="AR6" s="35">
        <v>37574702</v>
      </c>
      <c r="AS6" s="35">
        <v>224583256</v>
      </c>
      <c r="AT6" s="35"/>
      <c r="AU6" s="35">
        <f t="shared" si="7"/>
        <v>591420218</v>
      </c>
      <c r="AV6" s="35">
        <f t="shared" si="8"/>
        <v>311513056</v>
      </c>
      <c r="AW6" s="35">
        <v>345074753</v>
      </c>
      <c r="AX6" s="35">
        <v>50886798</v>
      </c>
      <c r="AY6" s="35">
        <v>27553202</v>
      </c>
      <c r="AZ6" s="35">
        <v>266252575</v>
      </c>
      <c r="BA6" s="35"/>
      <c r="BB6" s="35">
        <f t="shared" si="9"/>
        <v>689767328</v>
      </c>
      <c r="BC6" s="35">
        <f t="shared" si="10"/>
        <v>344692575</v>
      </c>
      <c r="BD6" s="35">
        <v>379462333</v>
      </c>
      <c r="BE6" s="35">
        <v>50945000</v>
      </c>
      <c r="BF6" s="35">
        <v>46724443</v>
      </c>
      <c r="BG6" s="35">
        <v>324465763</v>
      </c>
      <c r="BH6" s="35"/>
      <c r="BI6" s="35">
        <f t="shared" si="14"/>
        <v>801597539</v>
      </c>
      <c r="BJ6" s="35">
        <f t="shared" si="15"/>
        <v>422135206</v>
      </c>
      <c r="BK6" s="35"/>
      <c r="BL6" s="35"/>
      <c r="BM6" s="35"/>
      <c r="BN6" s="35"/>
      <c r="BO6" s="35"/>
      <c r="BP6" s="35">
        <f t="shared" si="16"/>
        <v>0</v>
      </c>
      <c r="BQ6" s="35">
        <f t="shared" si="17"/>
        <v>0</v>
      </c>
      <c r="BR6" s="35">
        <f t="shared" si="11"/>
        <v>0</v>
      </c>
      <c r="BS6" s="35">
        <f t="shared" si="12"/>
        <v>0</v>
      </c>
    </row>
    <row r="7" spans="1:71" x14ac:dyDescent="0.2">
      <c r="A7" s="34" t="s">
        <v>56</v>
      </c>
      <c r="B7" s="35">
        <v>10866579288</v>
      </c>
      <c r="C7" s="35">
        <v>12719946566</v>
      </c>
      <c r="D7" s="35">
        <v>14502818833</v>
      </c>
      <c r="E7" s="35">
        <v>15345069000</v>
      </c>
      <c r="F7" s="35">
        <v>17325991476</v>
      </c>
      <c r="G7" s="35">
        <v>19858664971</v>
      </c>
      <c r="H7" s="35">
        <v>21675662106</v>
      </c>
      <c r="I7" s="35">
        <v>25772643000</v>
      </c>
      <c r="J7" s="35">
        <v>31409155000</v>
      </c>
      <c r="K7" s="13">
        <v>2004</v>
      </c>
      <c r="L7" s="18">
        <v>107.661</v>
      </c>
      <c r="M7" s="15">
        <v>108.30500000000001</v>
      </c>
      <c r="N7" s="15">
        <v>108.672</v>
      </c>
      <c r="O7" s="15">
        <v>108.836</v>
      </c>
      <c r="P7" s="15">
        <v>108.563</v>
      </c>
      <c r="Q7" s="15">
        <v>108.73699999999999</v>
      </c>
      <c r="R7" s="15">
        <v>109.02200000000001</v>
      </c>
      <c r="S7" s="15">
        <v>109.69499999999999</v>
      </c>
      <c r="T7" s="15">
        <v>110.602</v>
      </c>
      <c r="U7" s="15">
        <v>111.36799999999999</v>
      </c>
      <c r="V7" s="15">
        <v>112.318</v>
      </c>
      <c r="W7" s="15">
        <v>112.55</v>
      </c>
      <c r="X7" s="16">
        <f t="shared" si="1"/>
        <v>109.69408333333332</v>
      </c>
      <c r="Y7" s="17">
        <v>1.0468840714566343</v>
      </c>
      <c r="AA7" s="34" t="s">
        <v>55</v>
      </c>
      <c r="AB7" s="35">
        <v>115147039</v>
      </c>
      <c r="AC7" s="35">
        <v>66332917</v>
      </c>
      <c r="AD7" s="35">
        <v>78974019</v>
      </c>
      <c r="AE7" s="35">
        <v>261200387</v>
      </c>
      <c r="AF7" s="35"/>
      <c r="AG7" s="35">
        <f t="shared" si="4"/>
        <v>521654362</v>
      </c>
      <c r="AH7" s="35">
        <f t="shared" si="13"/>
        <v>406507323</v>
      </c>
      <c r="AI7" s="35">
        <v>297677968</v>
      </c>
      <c r="AJ7" s="35">
        <v>147256006</v>
      </c>
      <c r="AK7" s="35">
        <v>53417491</v>
      </c>
      <c r="AL7" s="35">
        <v>98259657</v>
      </c>
      <c r="AM7" s="35"/>
      <c r="AN7" s="35">
        <f t="shared" si="5"/>
        <v>596611122</v>
      </c>
      <c r="AO7" s="35">
        <f t="shared" si="6"/>
        <v>298933154</v>
      </c>
      <c r="AP7" s="35">
        <v>355744000</v>
      </c>
      <c r="AQ7" s="35">
        <v>172908000</v>
      </c>
      <c r="AR7" s="35">
        <v>120389000</v>
      </c>
      <c r="AS7" s="35">
        <v>221837000</v>
      </c>
      <c r="AT7" s="35"/>
      <c r="AU7" s="35">
        <f t="shared" si="7"/>
        <v>870878000</v>
      </c>
      <c r="AV7" s="35">
        <f t="shared" si="8"/>
        <v>515134000</v>
      </c>
      <c r="AW7" s="35">
        <v>443972000</v>
      </c>
      <c r="AX7" s="35">
        <v>211523000</v>
      </c>
      <c r="AY7" s="35">
        <v>109069000</v>
      </c>
      <c r="AZ7" s="35">
        <v>342905000</v>
      </c>
      <c r="BA7" s="35"/>
      <c r="BB7" s="35">
        <f t="shared" si="9"/>
        <v>1107469000</v>
      </c>
      <c r="BC7" s="35">
        <f t="shared" si="10"/>
        <v>663497000</v>
      </c>
      <c r="BD7" s="35">
        <v>492451000</v>
      </c>
      <c r="BE7" s="35">
        <v>264782000</v>
      </c>
      <c r="BF7" s="35">
        <v>143045000</v>
      </c>
      <c r="BG7" s="35">
        <v>241119000</v>
      </c>
      <c r="BH7" s="35"/>
      <c r="BI7" s="35">
        <f t="shared" si="14"/>
        <v>1141397000</v>
      </c>
      <c r="BJ7" s="35">
        <f t="shared" si="15"/>
        <v>648946000</v>
      </c>
      <c r="BK7" s="35">
        <v>523963</v>
      </c>
      <c r="BL7" s="35">
        <v>263062</v>
      </c>
      <c r="BM7" s="35">
        <v>77654</v>
      </c>
      <c r="BN7" s="35">
        <v>148777</v>
      </c>
      <c r="BO7" s="35">
        <v>0</v>
      </c>
      <c r="BP7" s="35">
        <f t="shared" si="16"/>
        <v>1013456</v>
      </c>
      <c r="BQ7" s="35">
        <f t="shared" si="17"/>
        <v>489493</v>
      </c>
      <c r="BR7" s="35">
        <f t="shared" si="11"/>
        <v>1013.456</v>
      </c>
      <c r="BS7" s="35">
        <f t="shared" si="12"/>
        <v>489.49299999999999</v>
      </c>
    </row>
    <row r="8" spans="1:71" x14ac:dyDescent="0.2">
      <c r="A8" s="34" t="s">
        <v>57</v>
      </c>
      <c r="B8" s="35">
        <v>3325671775</v>
      </c>
      <c r="C8" s="35">
        <v>3567114865</v>
      </c>
      <c r="D8" s="35">
        <v>3897643961</v>
      </c>
      <c r="E8" s="35">
        <v>4578568418</v>
      </c>
      <c r="F8" s="35">
        <v>4842671471</v>
      </c>
      <c r="G8" s="35">
        <v>5746143264</v>
      </c>
      <c r="H8" s="35">
        <v>6552352954</v>
      </c>
      <c r="I8" s="35">
        <v>7106876791</v>
      </c>
      <c r="J8" s="35">
        <v>8769197821</v>
      </c>
      <c r="K8" s="13">
        <v>2005</v>
      </c>
      <c r="L8" s="18">
        <v>112.554</v>
      </c>
      <c r="M8" s="15">
        <v>112.929</v>
      </c>
      <c r="N8" s="15">
        <v>113.438</v>
      </c>
      <c r="O8" s="15">
        <v>113.842</v>
      </c>
      <c r="P8" s="15">
        <v>113.556</v>
      </c>
      <c r="Q8" s="15">
        <v>113.447</v>
      </c>
      <c r="R8" s="15">
        <v>113.89100000000001</v>
      </c>
      <c r="S8" s="15">
        <v>114.027</v>
      </c>
      <c r="T8" s="15">
        <v>114.48399999999999</v>
      </c>
      <c r="U8" s="15">
        <v>114.765</v>
      </c>
      <c r="V8" s="15">
        <v>115.59099999999999</v>
      </c>
      <c r="W8" s="15">
        <v>116.301</v>
      </c>
      <c r="X8" s="16">
        <f t="shared" si="1"/>
        <v>114.06874999999998</v>
      </c>
      <c r="Y8" s="17">
        <v>1.0398806073557598</v>
      </c>
      <c r="AA8" s="34" t="s">
        <v>56</v>
      </c>
      <c r="AB8" s="35">
        <v>253158589</v>
      </c>
      <c r="AC8" s="35">
        <v>258783873</v>
      </c>
      <c r="AD8" s="35">
        <v>115298984</v>
      </c>
      <c r="AE8" s="35">
        <v>4951566</v>
      </c>
      <c r="AF8" s="35">
        <v>57806704</v>
      </c>
      <c r="AG8" s="35">
        <f t="shared" si="4"/>
        <v>689999716</v>
      </c>
      <c r="AH8" s="35">
        <f t="shared" si="13"/>
        <v>436841127</v>
      </c>
      <c r="AI8" s="35">
        <v>404122000</v>
      </c>
      <c r="AJ8" s="35">
        <v>467096000</v>
      </c>
      <c r="AK8" s="35">
        <v>130173000</v>
      </c>
      <c r="AL8" s="35">
        <v>56893000</v>
      </c>
      <c r="AM8" s="35">
        <v>895933000</v>
      </c>
      <c r="AN8" s="35">
        <f t="shared" si="5"/>
        <v>1954217000</v>
      </c>
      <c r="AO8" s="35">
        <f t="shared" si="6"/>
        <v>1550095000</v>
      </c>
      <c r="AP8" s="35">
        <v>430760000</v>
      </c>
      <c r="AQ8" s="35">
        <v>568891000</v>
      </c>
      <c r="AR8" s="35">
        <v>105761000</v>
      </c>
      <c r="AS8" s="35">
        <v>43227000</v>
      </c>
      <c r="AT8" s="35">
        <v>72939000</v>
      </c>
      <c r="AU8" s="35">
        <f t="shared" si="7"/>
        <v>1221578000</v>
      </c>
      <c r="AV8" s="35">
        <f t="shared" si="8"/>
        <v>790818000</v>
      </c>
      <c r="AW8" s="35">
        <v>495453639</v>
      </c>
      <c r="AX8" s="35">
        <v>875236947</v>
      </c>
      <c r="AY8" s="35">
        <v>174228512</v>
      </c>
      <c r="AZ8" s="35">
        <v>36722392</v>
      </c>
      <c r="BA8" s="35">
        <v>1043896258</v>
      </c>
      <c r="BB8" s="35">
        <f t="shared" si="9"/>
        <v>2625537748</v>
      </c>
      <c r="BC8" s="35">
        <f t="shared" si="10"/>
        <v>2130084109</v>
      </c>
      <c r="BD8" s="35">
        <v>571497000</v>
      </c>
      <c r="BE8" s="35">
        <v>892107000</v>
      </c>
      <c r="BF8" s="35">
        <v>113487000</v>
      </c>
      <c r="BG8" s="35">
        <v>104680000</v>
      </c>
      <c r="BH8" s="35">
        <v>285979000</v>
      </c>
      <c r="BI8" s="35">
        <f t="shared" si="14"/>
        <v>1967750000</v>
      </c>
      <c r="BJ8" s="35">
        <f t="shared" si="15"/>
        <v>1396253000</v>
      </c>
      <c r="BK8" s="35"/>
      <c r="BL8" s="35"/>
      <c r="BM8" s="35"/>
      <c r="BN8" s="35"/>
      <c r="BO8" s="35"/>
      <c r="BP8" s="35">
        <f t="shared" si="16"/>
        <v>0</v>
      </c>
      <c r="BQ8" s="35">
        <f t="shared" si="17"/>
        <v>0</v>
      </c>
      <c r="BR8" s="35">
        <f t="shared" si="11"/>
        <v>0</v>
      </c>
      <c r="BS8" s="35">
        <f t="shared" si="12"/>
        <v>0</v>
      </c>
    </row>
    <row r="9" spans="1:71" x14ac:dyDescent="0.2">
      <c r="A9" s="34" t="s">
        <v>58</v>
      </c>
      <c r="B9" s="35">
        <v>18553641020</v>
      </c>
      <c r="C9" s="35">
        <v>20786512559</v>
      </c>
      <c r="D9" s="35">
        <v>23188422644</v>
      </c>
      <c r="E9" s="35">
        <v>25818011137</v>
      </c>
      <c r="F9" s="35">
        <v>29947735707</v>
      </c>
      <c r="G9" s="35">
        <v>34423615944</v>
      </c>
      <c r="H9" s="35">
        <v>37578466203</v>
      </c>
      <c r="I9" s="35">
        <v>44508542729</v>
      </c>
      <c r="J9" s="35">
        <v>49744793942</v>
      </c>
      <c r="K9" s="13">
        <v>2006</v>
      </c>
      <c r="L9" s="18">
        <v>116.983</v>
      </c>
      <c r="M9" s="15">
        <v>117.16200000000001</v>
      </c>
      <c r="N9" s="15">
        <v>117.309</v>
      </c>
      <c r="O9" s="15">
        <v>117.48099999999999</v>
      </c>
      <c r="P9" s="15">
        <v>116.958</v>
      </c>
      <c r="Q9" s="15">
        <v>117.059</v>
      </c>
      <c r="R9" s="15">
        <v>117.38</v>
      </c>
      <c r="S9" s="15">
        <v>117.979</v>
      </c>
      <c r="T9" s="15">
        <v>119.17</v>
      </c>
      <c r="U9" s="15">
        <v>119.691</v>
      </c>
      <c r="V9" s="15">
        <v>120.319</v>
      </c>
      <c r="W9" s="15">
        <v>121.015</v>
      </c>
      <c r="X9" s="16">
        <f t="shared" si="1"/>
        <v>118.20883333333335</v>
      </c>
      <c r="Y9" s="17">
        <v>1.0362946322575934</v>
      </c>
      <c r="AA9" s="34" t="s">
        <v>57</v>
      </c>
      <c r="AB9" s="35">
        <v>19631711</v>
      </c>
      <c r="AC9" s="35">
        <v>74440794</v>
      </c>
      <c r="AD9" s="35">
        <v>24671318</v>
      </c>
      <c r="AE9" s="35">
        <v>14269298</v>
      </c>
      <c r="AF9" s="35"/>
      <c r="AG9" s="35">
        <f t="shared" si="4"/>
        <v>133013121</v>
      </c>
      <c r="AH9" s="35">
        <f t="shared" si="13"/>
        <v>113381410</v>
      </c>
      <c r="AI9" s="35">
        <v>109287892</v>
      </c>
      <c r="AJ9" s="35">
        <v>207902597</v>
      </c>
      <c r="AK9" s="35">
        <v>14767962</v>
      </c>
      <c r="AL9" s="35">
        <v>48973083</v>
      </c>
      <c r="AM9" s="35"/>
      <c r="AN9" s="35">
        <f t="shared" si="5"/>
        <v>380931534</v>
      </c>
      <c r="AO9" s="35">
        <f t="shared" si="6"/>
        <v>271643642</v>
      </c>
      <c r="AP9" s="35">
        <v>138146244</v>
      </c>
      <c r="AQ9" s="35">
        <v>140324758</v>
      </c>
      <c r="AR9" s="35">
        <v>21948124</v>
      </c>
      <c r="AS9" s="35">
        <v>36630893</v>
      </c>
      <c r="AT9" s="35"/>
      <c r="AU9" s="35">
        <f t="shared" si="7"/>
        <v>337050019</v>
      </c>
      <c r="AV9" s="35">
        <f t="shared" si="8"/>
        <v>198903775</v>
      </c>
      <c r="AW9" s="35">
        <v>166849430</v>
      </c>
      <c r="AX9" s="35">
        <v>158096597</v>
      </c>
      <c r="AY9" s="35">
        <v>15245511</v>
      </c>
      <c r="AZ9" s="35">
        <v>397296117</v>
      </c>
      <c r="BA9" s="35"/>
      <c r="BB9" s="35">
        <f t="shared" si="9"/>
        <v>737487655</v>
      </c>
      <c r="BC9" s="35">
        <f t="shared" si="10"/>
        <v>570638225</v>
      </c>
      <c r="BD9" s="35">
        <v>169782451</v>
      </c>
      <c r="BE9" s="35">
        <v>167793297</v>
      </c>
      <c r="BF9" s="35">
        <v>22161502</v>
      </c>
      <c r="BG9" s="35">
        <v>29715825</v>
      </c>
      <c r="BH9" s="35"/>
      <c r="BI9" s="35">
        <f t="shared" si="14"/>
        <v>389453075</v>
      </c>
      <c r="BJ9" s="35">
        <f t="shared" si="15"/>
        <v>219670624</v>
      </c>
      <c r="BK9" s="35">
        <v>178595.54837999999</v>
      </c>
      <c r="BL9" s="35">
        <v>181017.02887000001</v>
      </c>
      <c r="BM9" s="35">
        <v>29464.752390000001</v>
      </c>
      <c r="BN9" s="35">
        <v>115387.32618999999</v>
      </c>
      <c r="BO9" s="35">
        <v>0</v>
      </c>
      <c r="BP9" s="35">
        <f t="shared" si="16"/>
        <v>504464.65582999995</v>
      </c>
      <c r="BQ9" s="35">
        <f t="shared" si="17"/>
        <v>325869.10745000001</v>
      </c>
      <c r="BR9" s="35">
        <f t="shared" si="11"/>
        <v>504.46465582999997</v>
      </c>
      <c r="BS9" s="35">
        <f t="shared" si="12"/>
        <v>325.86910745</v>
      </c>
    </row>
    <row r="10" spans="1:71" x14ac:dyDescent="0.2">
      <c r="A10" s="34" t="s">
        <v>59</v>
      </c>
      <c r="B10" s="35">
        <v>14518332932</v>
      </c>
      <c r="C10" s="35">
        <v>16813645924</v>
      </c>
      <c r="D10" s="35">
        <v>19336781041</v>
      </c>
      <c r="E10" s="35">
        <v>22296348443</v>
      </c>
      <c r="F10" s="35">
        <v>23939020729</v>
      </c>
      <c r="G10" s="35">
        <v>26563227345</v>
      </c>
      <c r="H10" s="35">
        <v>29878365607</v>
      </c>
      <c r="I10" s="35">
        <v>30174960811</v>
      </c>
      <c r="J10" s="35">
        <v>35244217296</v>
      </c>
      <c r="K10" s="20">
        <v>2007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3">
        <v>1.0396684962911682</v>
      </c>
      <c r="AA10" s="34" t="s">
        <v>58</v>
      </c>
      <c r="AB10" s="35">
        <v>110773658</v>
      </c>
      <c r="AC10" s="35">
        <v>207989323</v>
      </c>
      <c r="AD10" s="35">
        <v>483594234</v>
      </c>
      <c r="AE10" s="35">
        <v>177486937</v>
      </c>
      <c r="AF10" s="35"/>
      <c r="AG10" s="35">
        <f t="shared" si="4"/>
        <v>979844152</v>
      </c>
      <c r="AH10" s="35">
        <f t="shared" si="13"/>
        <v>869070494</v>
      </c>
      <c r="AI10" s="35">
        <v>483483797</v>
      </c>
      <c r="AJ10" s="35">
        <v>530471542</v>
      </c>
      <c r="AK10" s="35">
        <v>479589317</v>
      </c>
      <c r="AL10" s="35">
        <v>298188022</v>
      </c>
      <c r="AM10" s="35"/>
      <c r="AN10" s="35">
        <f t="shared" si="5"/>
        <v>1791732678</v>
      </c>
      <c r="AO10" s="35">
        <f t="shared" si="6"/>
        <v>1308248881</v>
      </c>
      <c r="AP10" s="35">
        <v>559250299</v>
      </c>
      <c r="AQ10" s="35">
        <v>605086328</v>
      </c>
      <c r="AR10" s="35">
        <v>434341553</v>
      </c>
      <c r="AS10" s="35">
        <v>645766443</v>
      </c>
      <c r="AT10" s="35"/>
      <c r="AU10" s="35">
        <f t="shared" si="7"/>
        <v>2244444623</v>
      </c>
      <c r="AV10" s="35">
        <f t="shared" si="8"/>
        <v>1685194324</v>
      </c>
      <c r="AW10" s="35">
        <v>624247560</v>
      </c>
      <c r="AX10" s="35">
        <v>658952303</v>
      </c>
      <c r="AY10" s="35">
        <v>477114632</v>
      </c>
      <c r="AZ10" s="35">
        <v>363009764</v>
      </c>
      <c r="BA10" s="35"/>
      <c r="BB10" s="35">
        <f t="shared" si="9"/>
        <v>2123324259</v>
      </c>
      <c r="BC10" s="35">
        <f t="shared" si="10"/>
        <v>1499076699</v>
      </c>
      <c r="BD10" s="35">
        <v>790151889</v>
      </c>
      <c r="BE10" s="35">
        <v>720217486</v>
      </c>
      <c r="BF10" s="35">
        <v>753265495</v>
      </c>
      <c r="BG10" s="35">
        <v>761404554</v>
      </c>
      <c r="BH10" s="35"/>
      <c r="BI10" s="35">
        <f t="shared" si="14"/>
        <v>3025039424</v>
      </c>
      <c r="BJ10" s="35">
        <f t="shared" si="15"/>
        <v>2234887535</v>
      </c>
      <c r="BK10" s="35"/>
      <c r="BL10" s="35"/>
      <c r="BM10" s="35"/>
      <c r="BN10" s="35"/>
      <c r="BO10" s="35"/>
      <c r="BP10" s="35">
        <f t="shared" si="16"/>
        <v>0</v>
      </c>
      <c r="BQ10" s="35">
        <f t="shared" si="17"/>
        <v>0</v>
      </c>
      <c r="BR10" s="35">
        <f t="shared" si="11"/>
        <v>0</v>
      </c>
      <c r="BS10" s="35">
        <f t="shared" si="12"/>
        <v>0</v>
      </c>
    </row>
    <row r="11" spans="1:71" x14ac:dyDescent="0.2">
      <c r="A11" s="34" t="s">
        <v>60</v>
      </c>
      <c r="B11" s="35">
        <v>56676152500</v>
      </c>
      <c r="C11" s="35">
        <v>62171150300</v>
      </c>
      <c r="D11" s="35">
        <v>68486238800</v>
      </c>
      <c r="E11" s="35">
        <v>69945789400</v>
      </c>
      <c r="F11" s="35">
        <v>73148593600</v>
      </c>
      <c r="G11" s="35">
        <v>79623633100</v>
      </c>
      <c r="H11" s="35">
        <v>94753262200</v>
      </c>
      <c r="I11" s="35">
        <v>101176819500</v>
      </c>
      <c r="J11" s="35">
        <v>116511030187</v>
      </c>
      <c r="K11" s="24">
        <v>2008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7">
        <v>1.0512498169213491</v>
      </c>
      <c r="AA11" s="34" t="s">
        <v>59</v>
      </c>
      <c r="AB11" s="35">
        <v>997611622</v>
      </c>
      <c r="AC11" s="35">
        <v>1088105293</v>
      </c>
      <c r="AD11" s="35">
        <v>306775769</v>
      </c>
      <c r="AE11" s="35">
        <v>289263872</v>
      </c>
      <c r="AF11" s="35"/>
      <c r="AG11" s="35">
        <f t="shared" si="4"/>
        <v>2681756556</v>
      </c>
      <c r="AH11" s="35">
        <f t="shared" si="13"/>
        <v>1684144934</v>
      </c>
      <c r="AI11" s="35">
        <v>1359747316</v>
      </c>
      <c r="AJ11" s="35">
        <v>2078727085</v>
      </c>
      <c r="AK11" s="35">
        <v>224546187</v>
      </c>
      <c r="AL11" s="35">
        <v>780712133</v>
      </c>
      <c r="AM11" s="35"/>
      <c r="AN11" s="35">
        <f t="shared" si="5"/>
        <v>4443732721</v>
      </c>
      <c r="AO11" s="35">
        <f t="shared" si="6"/>
        <v>3083985405</v>
      </c>
      <c r="AP11" s="35">
        <v>1549127953</v>
      </c>
      <c r="AQ11" s="35">
        <v>2471386017</v>
      </c>
      <c r="AR11" s="35">
        <v>156001614</v>
      </c>
      <c r="AS11" s="35">
        <v>786805722</v>
      </c>
      <c r="AT11" s="35"/>
      <c r="AU11" s="35">
        <f t="shared" si="7"/>
        <v>4963321306</v>
      </c>
      <c r="AV11" s="35">
        <f t="shared" si="8"/>
        <v>3414193353</v>
      </c>
      <c r="AW11" s="35">
        <v>1708450094</v>
      </c>
      <c r="AX11" s="35">
        <v>2402282702</v>
      </c>
      <c r="AY11" s="35">
        <v>132914489</v>
      </c>
      <c r="AZ11" s="35">
        <v>815697107</v>
      </c>
      <c r="BA11" s="35"/>
      <c r="BB11" s="35">
        <f t="shared" si="9"/>
        <v>5059344392</v>
      </c>
      <c r="BC11" s="35">
        <f t="shared" si="10"/>
        <v>3350894298</v>
      </c>
      <c r="BD11" s="35">
        <v>1729642520</v>
      </c>
      <c r="BE11" s="35">
        <v>2524062247</v>
      </c>
      <c r="BF11" s="35">
        <v>152877580</v>
      </c>
      <c r="BG11" s="35">
        <v>913242150</v>
      </c>
      <c r="BH11" s="35"/>
      <c r="BI11" s="35">
        <f t="shared" si="14"/>
        <v>5319824497</v>
      </c>
      <c r="BJ11" s="35">
        <f t="shared" si="15"/>
        <v>3590181977</v>
      </c>
      <c r="BK11" s="35"/>
      <c r="BL11" s="35"/>
      <c r="BM11" s="35"/>
      <c r="BN11" s="35"/>
      <c r="BO11" s="35"/>
      <c r="BP11" s="35">
        <f t="shared" si="16"/>
        <v>0</v>
      </c>
      <c r="BQ11" s="35">
        <f t="shared" si="17"/>
        <v>0</v>
      </c>
      <c r="BR11" s="35">
        <f t="shared" si="11"/>
        <v>0</v>
      </c>
      <c r="BS11" s="35">
        <f t="shared" si="12"/>
        <v>0</v>
      </c>
    </row>
    <row r="12" spans="1:71" s="28" customFormat="1" x14ac:dyDescent="0.2">
      <c r="A12" s="34" t="s">
        <v>61</v>
      </c>
      <c r="B12" s="35">
        <v>7327162823</v>
      </c>
      <c r="C12" s="35">
        <v>8699044341</v>
      </c>
      <c r="D12" s="35">
        <v>9170605287</v>
      </c>
      <c r="E12" s="35">
        <v>10769063963</v>
      </c>
      <c r="F12" s="35">
        <v>10936535891</v>
      </c>
      <c r="G12" s="35">
        <v>11705771134</v>
      </c>
      <c r="H12" s="35">
        <v>13186062132</v>
      </c>
      <c r="I12" s="35">
        <v>15045134979</v>
      </c>
      <c r="J12" s="35">
        <v>17558079307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 t="s">
        <v>60</v>
      </c>
      <c r="AB12" s="35">
        <v>11494155700</v>
      </c>
      <c r="AC12" s="35">
        <v>9590252400</v>
      </c>
      <c r="AD12" s="35">
        <v>1239575300</v>
      </c>
      <c r="AE12" s="35">
        <v>1187358600</v>
      </c>
      <c r="AF12" s="35">
        <v>12752500</v>
      </c>
      <c r="AG12" s="35">
        <f t="shared" si="4"/>
        <v>23524094500</v>
      </c>
      <c r="AH12" s="35">
        <f t="shared" si="13"/>
        <v>12029938800</v>
      </c>
      <c r="AI12" s="35">
        <v>16974041400</v>
      </c>
      <c r="AJ12" s="35">
        <v>11852684400</v>
      </c>
      <c r="AK12" s="35">
        <v>1155106000</v>
      </c>
      <c r="AL12" s="35">
        <v>4982274100</v>
      </c>
      <c r="AM12" s="35">
        <v>1617900</v>
      </c>
      <c r="AN12" s="35">
        <f t="shared" si="5"/>
        <v>34965723800</v>
      </c>
      <c r="AO12" s="35">
        <f t="shared" si="6"/>
        <v>17991682400</v>
      </c>
      <c r="AP12" s="35">
        <v>17832661400</v>
      </c>
      <c r="AQ12" s="35">
        <v>12416293300</v>
      </c>
      <c r="AR12" s="35">
        <v>1772775600</v>
      </c>
      <c r="AS12" s="35">
        <v>4262232600</v>
      </c>
      <c r="AT12" s="35">
        <v>300</v>
      </c>
      <c r="AU12" s="35">
        <f t="shared" si="7"/>
        <v>36283963200</v>
      </c>
      <c r="AV12" s="35">
        <f t="shared" si="8"/>
        <v>18451301800</v>
      </c>
      <c r="AW12" s="35">
        <v>18945042200</v>
      </c>
      <c r="AX12" s="35">
        <v>14062777300</v>
      </c>
      <c r="AY12" s="35">
        <v>1845981300</v>
      </c>
      <c r="AZ12" s="35">
        <v>2934950700</v>
      </c>
      <c r="BA12" s="35">
        <v>92900</v>
      </c>
      <c r="BB12" s="35">
        <f t="shared" si="9"/>
        <v>37788844400</v>
      </c>
      <c r="BC12" s="35">
        <f t="shared" si="10"/>
        <v>18843802200</v>
      </c>
      <c r="BD12" s="35">
        <v>20211764500</v>
      </c>
      <c r="BE12" s="35">
        <v>14062830700</v>
      </c>
      <c r="BF12" s="35">
        <v>1984933700</v>
      </c>
      <c r="BG12" s="35">
        <v>5059593700</v>
      </c>
      <c r="BH12" s="35">
        <v>158500</v>
      </c>
      <c r="BI12" s="35">
        <f t="shared" si="14"/>
        <v>41319281100</v>
      </c>
      <c r="BJ12" s="35">
        <f t="shared" si="15"/>
        <v>21107516600</v>
      </c>
      <c r="BK12" s="35"/>
      <c r="BL12" s="35"/>
      <c r="BM12" s="35"/>
      <c r="BN12" s="35"/>
      <c r="BO12" s="35"/>
      <c r="BP12" s="35">
        <f t="shared" si="16"/>
        <v>0</v>
      </c>
      <c r="BQ12" s="35">
        <f t="shared" si="17"/>
        <v>0</v>
      </c>
      <c r="BR12" s="35">
        <f t="shared" si="11"/>
        <v>0</v>
      </c>
      <c r="BS12" s="35">
        <f t="shared" si="12"/>
        <v>0</v>
      </c>
    </row>
    <row r="13" spans="1:71" x14ac:dyDescent="0.2">
      <c r="A13" s="34" t="s">
        <v>62</v>
      </c>
      <c r="B13" s="35">
        <v>15484145839</v>
      </c>
      <c r="C13" s="35">
        <v>19624196255</v>
      </c>
      <c r="D13" s="35">
        <v>18849900915</v>
      </c>
      <c r="E13" s="35">
        <v>21204707566</v>
      </c>
      <c r="F13" s="35">
        <v>23395128852</v>
      </c>
      <c r="G13" s="35">
        <v>28192351756</v>
      </c>
      <c r="H13" s="35">
        <v>30850496023</v>
      </c>
      <c r="I13" s="35">
        <v>32565800749</v>
      </c>
      <c r="J13" s="35">
        <v>47314451791</v>
      </c>
      <c r="L13" s="39"/>
      <c r="M13" s="39"/>
      <c r="AA13" s="34" t="s">
        <v>61</v>
      </c>
      <c r="AB13" s="35">
        <v>130289201</v>
      </c>
      <c r="AC13" s="35">
        <v>218996209</v>
      </c>
      <c r="AD13" s="35">
        <v>90621387</v>
      </c>
      <c r="AE13" s="35">
        <v>54477690</v>
      </c>
      <c r="AF13" s="35"/>
      <c r="AG13" s="35">
        <f t="shared" si="4"/>
        <v>494384487</v>
      </c>
      <c r="AH13" s="35">
        <f t="shared" si="13"/>
        <v>364095286</v>
      </c>
      <c r="AI13" s="35">
        <v>183679502</v>
      </c>
      <c r="AJ13" s="35">
        <v>259276996</v>
      </c>
      <c r="AK13" s="35">
        <v>55815507</v>
      </c>
      <c r="AL13" s="35">
        <v>45656462</v>
      </c>
      <c r="AM13" s="35"/>
      <c r="AN13" s="35">
        <f t="shared" si="5"/>
        <v>544428467</v>
      </c>
      <c r="AO13" s="35">
        <f t="shared" si="6"/>
        <v>360748965</v>
      </c>
      <c r="AP13" s="35">
        <v>345524934</v>
      </c>
      <c r="AQ13" s="35">
        <v>378387770</v>
      </c>
      <c r="AR13" s="35">
        <v>73371200</v>
      </c>
      <c r="AS13" s="35">
        <v>90296113</v>
      </c>
      <c r="AT13" s="35"/>
      <c r="AU13" s="35">
        <f t="shared" si="7"/>
        <v>887580017</v>
      </c>
      <c r="AV13" s="35">
        <f t="shared" si="8"/>
        <v>542055083</v>
      </c>
      <c r="AW13" s="35">
        <v>376128588</v>
      </c>
      <c r="AX13" s="35">
        <v>352524185</v>
      </c>
      <c r="AY13" s="35">
        <v>84548331</v>
      </c>
      <c r="AZ13" s="35">
        <v>58332681</v>
      </c>
      <c r="BA13" s="35"/>
      <c r="BB13" s="35">
        <f t="shared" si="9"/>
        <v>871533785</v>
      </c>
      <c r="BC13" s="35">
        <f t="shared" si="10"/>
        <v>495405197</v>
      </c>
      <c r="BD13" s="35">
        <v>398271981</v>
      </c>
      <c r="BE13" s="35">
        <v>343709153</v>
      </c>
      <c r="BF13" s="35">
        <v>157279157</v>
      </c>
      <c r="BG13" s="35">
        <v>57080626</v>
      </c>
      <c r="BH13" s="35"/>
      <c r="BI13" s="35">
        <f t="shared" si="14"/>
        <v>956340917</v>
      </c>
      <c r="BJ13" s="35">
        <f t="shared" si="15"/>
        <v>558068936</v>
      </c>
      <c r="BK13" s="35"/>
      <c r="BL13" s="35"/>
      <c r="BM13" s="35"/>
      <c r="BN13" s="35"/>
      <c r="BO13" s="35"/>
      <c r="BP13" s="35">
        <f t="shared" si="16"/>
        <v>0</v>
      </c>
      <c r="BQ13" s="35">
        <f t="shared" si="17"/>
        <v>0</v>
      </c>
      <c r="BR13" s="35">
        <f t="shared" si="11"/>
        <v>0</v>
      </c>
      <c r="BS13" s="35">
        <f t="shared" si="12"/>
        <v>0</v>
      </c>
    </row>
    <row r="14" spans="1:71" x14ac:dyDescent="0.2">
      <c r="A14" s="34" t="s">
        <v>63</v>
      </c>
      <c r="B14" s="35">
        <v>14381574500</v>
      </c>
      <c r="C14" s="35">
        <v>17143667700</v>
      </c>
      <c r="D14" s="35">
        <v>17923274200</v>
      </c>
      <c r="E14" s="35">
        <v>21247271800</v>
      </c>
      <c r="F14" s="35">
        <v>22486700000</v>
      </c>
      <c r="G14" s="35">
        <v>23672864394</v>
      </c>
      <c r="H14" s="35">
        <v>28539104500</v>
      </c>
      <c r="I14" s="35">
        <v>28601319248</v>
      </c>
      <c r="J14" s="35">
        <v>34750783700</v>
      </c>
      <c r="L14" s="40"/>
      <c r="M14" s="40"/>
      <c r="AA14" s="34" t="s">
        <v>62</v>
      </c>
      <c r="AB14" s="35">
        <v>91023556</v>
      </c>
      <c r="AC14" s="35">
        <v>352539814</v>
      </c>
      <c r="AD14" s="35">
        <v>378243711</v>
      </c>
      <c r="AE14" s="35">
        <v>55354423</v>
      </c>
      <c r="AF14" s="35">
        <v>87569</v>
      </c>
      <c r="AG14" s="35">
        <f t="shared" si="4"/>
        <v>877249073</v>
      </c>
      <c r="AH14" s="35">
        <f t="shared" si="13"/>
        <v>786225517</v>
      </c>
      <c r="AI14" s="35">
        <v>891508518</v>
      </c>
      <c r="AJ14" s="35">
        <v>841972765</v>
      </c>
      <c r="AK14" s="35">
        <v>335133951</v>
      </c>
      <c r="AL14" s="35">
        <v>255307935</v>
      </c>
      <c r="AM14" s="35"/>
      <c r="AN14" s="35">
        <f t="shared" si="5"/>
        <v>2323923169</v>
      </c>
      <c r="AO14" s="35">
        <f t="shared" si="6"/>
        <v>1432414651</v>
      </c>
      <c r="AP14" s="35">
        <v>1177723523</v>
      </c>
      <c r="AQ14" s="35">
        <v>922714099</v>
      </c>
      <c r="AR14" s="35">
        <v>282860736</v>
      </c>
      <c r="AS14" s="35">
        <v>214181074</v>
      </c>
      <c r="AT14" s="35"/>
      <c r="AU14" s="35">
        <f t="shared" si="7"/>
        <v>2597479432</v>
      </c>
      <c r="AV14" s="35">
        <f t="shared" si="8"/>
        <v>1419755909</v>
      </c>
      <c r="AW14" s="35">
        <v>1324036870</v>
      </c>
      <c r="AX14" s="35">
        <v>1070763180</v>
      </c>
      <c r="AY14" s="35">
        <v>189242004</v>
      </c>
      <c r="AZ14" s="35">
        <v>312929378</v>
      </c>
      <c r="BA14" s="35"/>
      <c r="BB14" s="35">
        <f t="shared" si="9"/>
        <v>2896971432</v>
      </c>
      <c r="BC14" s="35">
        <f t="shared" si="10"/>
        <v>1572934562</v>
      </c>
      <c r="BD14" s="35">
        <v>1501875663</v>
      </c>
      <c r="BE14" s="35">
        <v>1110798047</v>
      </c>
      <c r="BF14" s="35">
        <v>305604553</v>
      </c>
      <c r="BG14" s="35">
        <v>276057543</v>
      </c>
      <c r="BH14" s="35"/>
      <c r="BI14" s="35">
        <f t="shared" si="14"/>
        <v>3194335806</v>
      </c>
      <c r="BJ14" s="35">
        <f t="shared" si="15"/>
        <v>1692460143</v>
      </c>
      <c r="BK14" s="35">
        <v>1538983.1669999999</v>
      </c>
      <c r="BL14" s="35">
        <v>1083032.7720000001</v>
      </c>
      <c r="BM14" s="35">
        <v>148887.386</v>
      </c>
      <c r="BN14" s="35">
        <v>1756068.9210000001</v>
      </c>
      <c r="BO14" s="35">
        <v>0</v>
      </c>
      <c r="BP14" s="35">
        <f t="shared" si="16"/>
        <v>4526972.2460000003</v>
      </c>
      <c r="BQ14" s="35">
        <f t="shared" si="17"/>
        <v>2987989.0789999999</v>
      </c>
      <c r="BR14" s="35">
        <f t="shared" si="11"/>
        <v>4526.9722460000003</v>
      </c>
      <c r="BS14" s="35">
        <f t="shared" si="12"/>
        <v>2987.9890789999999</v>
      </c>
    </row>
    <row r="15" spans="1:71" x14ac:dyDescent="0.2">
      <c r="A15" s="34" t="s">
        <v>64</v>
      </c>
      <c r="B15" s="35">
        <v>9323557928</v>
      </c>
      <c r="C15" s="35">
        <v>11197420000</v>
      </c>
      <c r="D15" s="35">
        <v>11479335178</v>
      </c>
      <c r="E15" s="35">
        <v>14431869194</v>
      </c>
      <c r="F15" s="35">
        <v>14663805778</v>
      </c>
      <c r="G15" s="35">
        <v>17805678123</v>
      </c>
      <c r="H15" s="35">
        <v>18725082273</v>
      </c>
      <c r="I15" s="35">
        <v>23673977007</v>
      </c>
      <c r="J15" s="35">
        <v>25543129995</v>
      </c>
      <c r="AA15" s="34" t="s">
        <v>63</v>
      </c>
      <c r="AB15" s="35">
        <v>265564400</v>
      </c>
      <c r="AC15" s="35">
        <v>98225700</v>
      </c>
      <c r="AD15" s="35">
        <v>38170900</v>
      </c>
      <c r="AE15" s="35">
        <v>27733500</v>
      </c>
      <c r="AF15" s="35"/>
      <c r="AG15" s="35">
        <f t="shared" si="4"/>
        <v>429694500</v>
      </c>
      <c r="AH15" s="35">
        <f t="shared" si="13"/>
        <v>164130100</v>
      </c>
      <c r="AI15" s="35">
        <v>437298600</v>
      </c>
      <c r="AJ15" s="35">
        <v>152359700</v>
      </c>
      <c r="AK15" s="35">
        <v>65593600</v>
      </c>
      <c r="AL15" s="35">
        <v>85002400</v>
      </c>
      <c r="AM15" s="35"/>
      <c r="AN15" s="35">
        <f t="shared" si="5"/>
        <v>740254300</v>
      </c>
      <c r="AO15" s="35">
        <f t="shared" si="6"/>
        <v>302955700</v>
      </c>
      <c r="AP15" s="35">
        <v>537481300</v>
      </c>
      <c r="AQ15" s="35">
        <v>219353800</v>
      </c>
      <c r="AR15" s="35">
        <v>92226200</v>
      </c>
      <c r="AS15" s="35">
        <v>97088300</v>
      </c>
      <c r="AT15" s="35"/>
      <c r="AU15" s="35">
        <f t="shared" si="7"/>
        <v>946149600</v>
      </c>
      <c r="AV15" s="35">
        <f t="shared" si="8"/>
        <v>408668300</v>
      </c>
      <c r="AW15" s="35">
        <v>584798698</v>
      </c>
      <c r="AX15" s="35">
        <v>218498143</v>
      </c>
      <c r="AY15" s="35">
        <v>90091941</v>
      </c>
      <c r="AZ15" s="35">
        <v>125856932</v>
      </c>
      <c r="BA15" s="35"/>
      <c r="BB15" s="35">
        <f t="shared" si="9"/>
        <v>1019245714</v>
      </c>
      <c r="BC15" s="35">
        <f t="shared" si="10"/>
        <v>434447016</v>
      </c>
      <c r="BD15" s="35">
        <v>656446700</v>
      </c>
      <c r="BE15" s="35">
        <v>200374100</v>
      </c>
      <c r="BF15" s="35">
        <v>129390300</v>
      </c>
      <c r="BG15" s="35">
        <v>209745800</v>
      </c>
      <c r="BH15" s="35"/>
      <c r="BI15" s="35">
        <f t="shared" si="14"/>
        <v>1195956900</v>
      </c>
      <c r="BJ15" s="35">
        <f t="shared" si="15"/>
        <v>539510200</v>
      </c>
      <c r="BK15" s="35"/>
      <c r="BL15" s="35"/>
      <c r="BM15" s="35"/>
      <c r="BN15" s="35"/>
      <c r="BO15" s="35"/>
      <c r="BP15" s="35">
        <f t="shared" si="16"/>
        <v>0</v>
      </c>
      <c r="BQ15" s="35">
        <f t="shared" si="17"/>
        <v>0</v>
      </c>
      <c r="BR15" s="35">
        <f t="shared" si="11"/>
        <v>0</v>
      </c>
      <c r="BS15" s="35">
        <f t="shared" si="12"/>
        <v>0</v>
      </c>
    </row>
    <row r="16" spans="1:71" x14ac:dyDescent="0.2">
      <c r="A16" s="34" t="s">
        <v>65</v>
      </c>
      <c r="B16" s="35">
        <v>25586629421</v>
      </c>
      <c r="C16" s="35">
        <v>29311700635</v>
      </c>
      <c r="D16" s="35">
        <v>31770048637</v>
      </c>
      <c r="E16" s="35">
        <v>34555354031</v>
      </c>
      <c r="F16" s="35">
        <v>38136355631</v>
      </c>
      <c r="G16" s="35">
        <v>44201308898</v>
      </c>
      <c r="H16" s="35">
        <v>50960153065</v>
      </c>
      <c r="I16" s="35">
        <v>54412623184</v>
      </c>
      <c r="J16" s="35">
        <v>64754488593</v>
      </c>
      <c r="AA16" s="34" t="s">
        <v>64</v>
      </c>
      <c r="AB16" s="35">
        <v>104565328</v>
      </c>
      <c r="AC16" s="35">
        <v>48466500</v>
      </c>
      <c r="AD16" s="35">
        <v>42247800</v>
      </c>
      <c r="AE16" s="35">
        <v>18688600</v>
      </c>
      <c r="AF16" s="35"/>
      <c r="AG16" s="35">
        <f t="shared" si="4"/>
        <v>213968228</v>
      </c>
      <c r="AH16" s="35">
        <f t="shared" si="13"/>
        <v>109402900</v>
      </c>
      <c r="AI16" s="35">
        <v>284509502</v>
      </c>
      <c r="AJ16" s="35">
        <v>644331658</v>
      </c>
      <c r="AK16" s="35">
        <v>71619330</v>
      </c>
      <c r="AL16" s="35">
        <v>11464200</v>
      </c>
      <c r="AM16" s="35"/>
      <c r="AN16" s="35">
        <f t="shared" si="5"/>
        <v>1011924690</v>
      </c>
      <c r="AO16" s="35">
        <f t="shared" si="6"/>
        <v>727415188</v>
      </c>
      <c r="AP16" s="35">
        <v>367142712</v>
      </c>
      <c r="AQ16" s="35">
        <v>703569630</v>
      </c>
      <c r="AR16" s="35">
        <v>68041772</v>
      </c>
      <c r="AS16" s="35">
        <v>98991953</v>
      </c>
      <c r="AT16" s="35"/>
      <c r="AU16" s="35">
        <f t="shared" si="7"/>
        <v>1237746067</v>
      </c>
      <c r="AV16" s="35">
        <f t="shared" si="8"/>
        <v>870603355</v>
      </c>
      <c r="AW16" s="35">
        <v>392703924</v>
      </c>
      <c r="AX16" s="35">
        <v>857598912</v>
      </c>
      <c r="AY16" s="35">
        <v>70864859</v>
      </c>
      <c r="AZ16" s="35">
        <v>26384468</v>
      </c>
      <c r="BA16" s="35"/>
      <c r="BB16" s="35">
        <f t="shared" si="9"/>
        <v>1347552163</v>
      </c>
      <c r="BC16" s="35">
        <f t="shared" si="10"/>
        <v>954848239</v>
      </c>
      <c r="BD16" s="35">
        <v>626645969</v>
      </c>
      <c r="BE16" s="35">
        <v>897695558</v>
      </c>
      <c r="BF16" s="35">
        <v>91893213</v>
      </c>
      <c r="BG16" s="35">
        <v>98541746</v>
      </c>
      <c r="BH16" s="35">
        <v>9933020</v>
      </c>
      <c r="BI16" s="35">
        <f t="shared" si="14"/>
        <v>1724709506</v>
      </c>
      <c r="BJ16" s="35">
        <f t="shared" si="15"/>
        <v>1098063537</v>
      </c>
      <c r="BK16" s="35"/>
      <c r="BL16" s="35"/>
      <c r="BM16" s="35"/>
      <c r="BN16" s="35"/>
      <c r="BO16" s="35"/>
      <c r="BP16" s="35">
        <f t="shared" si="16"/>
        <v>0</v>
      </c>
      <c r="BQ16" s="35">
        <f t="shared" si="17"/>
        <v>0</v>
      </c>
      <c r="BR16" s="35">
        <f t="shared" si="11"/>
        <v>0</v>
      </c>
      <c r="BS16" s="35">
        <f t="shared" si="12"/>
        <v>0</v>
      </c>
    </row>
    <row r="17" spans="1:71" x14ac:dyDescent="0.2">
      <c r="A17" s="34" t="s">
        <v>66</v>
      </c>
      <c r="B17" s="35">
        <v>41977342800</v>
      </c>
      <c r="C17" s="35">
        <v>49772573700</v>
      </c>
      <c r="D17" s="35">
        <v>60740711000</v>
      </c>
      <c r="E17" s="35">
        <v>65397442600</v>
      </c>
      <c r="F17" s="35">
        <v>70908052100</v>
      </c>
      <c r="G17" s="35">
        <v>88875741600</v>
      </c>
      <c r="H17" s="35">
        <v>104683299800</v>
      </c>
      <c r="I17" s="35">
        <v>116530235400</v>
      </c>
      <c r="J17" s="35">
        <v>147992564200</v>
      </c>
      <c r="AA17" s="34" t="s">
        <v>65</v>
      </c>
      <c r="AB17" s="35">
        <v>1023235242</v>
      </c>
      <c r="AC17" s="35">
        <v>473465444</v>
      </c>
      <c r="AD17" s="35">
        <v>322103495</v>
      </c>
      <c r="AE17" s="35">
        <v>353271326</v>
      </c>
      <c r="AF17" s="35"/>
      <c r="AG17" s="35">
        <f t="shared" si="4"/>
        <v>2172075507</v>
      </c>
      <c r="AH17" s="35">
        <f t="shared" si="13"/>
        <v>1148840265</v>
      </c>
      <c r="AI17" s="35">
        <v>1503752392</v>
      </c>
      <c r="AJ17" s="35">
        <v>924432345</v>
      </c>
      <c r="AK17" s="35">
        <v>324247921</v>
      </c>
      <c r="AL17" s="35">
        <v>409769078</v>
      </c>
      <c r="AM17" s="35"/>
      <c r="AN17" s="35">
        <f t="shared" si="5"/>
        <v>3162201736</v>
      </c>
      <c r="AO17" s="35">
        <f t="shared" si="6"/>
        <v>1658449344</v>
      </c>
      <c r="AP17" s="35">
        <v>1655451528</v>
      </c>
      <c r="AQ17" s="35">
        <v>1041717108</v>
      </c>
      <c r="AR17" s="35">
        <v>398529542</v>
      </c>
      <c r="AS17" s="35">
        <v>512783586</v>
      </c>
      <c r="AT17" s="35"/>
      <c r="AU17" s="35">
        <f t="shared" si="7"/>
        <v>3608481764</v>
      </c>
      <c r="AV17" s="35">
        <f t="shared" si="8"/>
        <v>1953030236</v>
      </c>
      <c r="AW17" s="35">
        <v>1852872918</v>
      </c>
      <c r="AX17" s="35">
        <v>1125996830</v>
      </c>
      <c r="AY17" s="35">
        <v>430999009</v>
      </c>
      <c r="AZ17" s="35">
        <v>560579761</v>
      </c>
      <c r="BA17" s="35"/>
      <c r="BB17" s="35">
        <f t="shared" si="9"/>
        <v>3970448518</v>
      </c>
      <c r="BC17" s="35">
        <f t="shared" si="10"/>
        <v>2117575600</v>
      </c>
      <c r="BD17" s="35">
        <v>2000432485</v>
      </c>
      <c r="BE17" s="35">
        <v>1220315236</v>
      </c>
      <c r="BF17" s="35">
        <v>694788002</v>
      </c>
      <c r="BG17" s="35">
        <v>699515839</v>
      </c>
      <c r="BH17" s="35"/>
      <c r="BI17" s="35">
        <f t="shared" si="14"/>
        <v>4615051562</v>
      </c>
      <c r="BJ17" s="35">
        <f t="shared" si="15"/>
        <v>2614619077</v>
      </c>
      <c r="BK17" s="35"/>
      <c r="BL17" s="35"/>
      <c r="BM17" s="35"/>
      <c r="BN17" s="35"/>
      <c r="BO17" s="35"/>
      <c r="BP17" s="35">
        <f t="shared" si="16"/>
        <v>0</v>
      </c>
      <c r="BQ17" s="35">
        <f t="shared" si="17"/>
        <v>0</v>
      </c>
      <c r="BR17" s="35">
        <f t="shared" si="11"/>
        <v>0</v>
      </c>
      <c r="BS17" s="35">
        <f t="shared" si="12"/>
        <v>0</v>
      </c>
    </row>
    <row r="18" spans="1:71" x14ac:dyDescent="0.2">
      <c r="A18" s="34" t="s">
        <v>67</v>
      </c>
      <c r="B18" s="35">
        <v>15442763598</v>
      </c>
      <c r="C18" s="35">
        <v>17889249973</v>
      </c>
      <c r="D18" s="35">
        <v>19553903519</v>
      </c>
      <c r="E18" s="35">
        <v>22609164605</v>
      </c>
      <c r="F18" s="35">
        <v>23974974805</v>
      </c>
      <c r="G18" s="35">
        <v>27408719938</v>
      </c>
      <c r="H18" s="35">
        <v>30285055153</v>
      </c>
      <c r="I18" s="35">
        <v>36700349833</v>
      </c>
      <c r="J18" s="35">
        <v>40218079098</v>
      </c>
      <c r="AA18" s="34" t="s">
        <v>66</v>
      </c>
      <c r="AB18" s="35">
        <v>1457363500</v>
      </c>
      <c r="AC18" s="35">
        <v>840567100</v>
      </c>
      <c r="AD18" s="35">
        <v>228973300</v>
      </c>
      <c r="AE18" s="35">
        <v>153291000</v>
      </c>
      <c r="AF18" s="35">
        <v>7464300</v>
      </c>
      <c r="AG18" s="35">
        <f t="shared" si="4"/>
        <v>2687659200</v>
      </c>
      <c r="AH18" s="35">
        <f t="shared" si="13"/>
        <v>1230295700</v>
      </c>
      <c r="AI18" s="35">
        <v>2612565700</v>
      </c>
      <c r="AJ18" s="35">
        <v>1918273200</v>
      </c>
      <c r="AK18" s="35">
        <v>235374900</v>
      </c>
      <c r="AL18" s="35">
        <v>446530000</v>
      </c>
      <c r="AM18" s="35">
        <v>87094500</v>
      </c>
      <c r="AN18" s="35">
        <f t="shared" si="5"/>
        <v>5299838300</v>
      </c>
      <c r="AO18" s="35">
        <f t="shared" si="6"/>
        <v>2687272600</v>
      </c>
      <c r="AP18" s="35">
        <v>3117477500</v>
      </c>
      <c r="AQ18" s="35">
        <v>2080990800</v>
      </c>
      <c r="AR18" s="35">
        <v>384995100</v>
      </c>
      <c r="AS18" s="35">
        <v>3593989200</v>
      </c>
      <c r="AT18" s="35">
        <v>118940600</v>
      </c>
      <c r="AU18" s="35">
        <f t="shared" si="7"/>
        <v>9296393200</v>
      </c>
      <c r="AV18" s="35">
        <f t="shared" si="8"/>
        <v>6178915700</v>
      </c>
      <c r="AW18" s="35">
        <v>4963569000</v>
      </c>
      <c r="AX18" s="35">
        <v>1969110000</v>
      </c>
      <c r="AY18" s="35">
        <v>626715000</v>
      </c>
      <c r="AZ18" s="35">
        <v>2631858000</v>
      </c>
      <c r="BA18" s="35">
        <v>249618000</v>
      </c>
      <c r="BB18" s="35">
        <f t="shared" si="9"/>
        <v>10440870000</v>
      </c>
      <c r="BC18" s="35">
        <f t="shared" si="10"/>
        <v>5477301000</v>
      </c>
      <c r="BD18" s="35">
        <v>5339600000</v>
      </c>
      <c r="BE18" s="35">
        <v>1408828000</v>
      </c>
      <c r="BF18" s="35">
        <v>841810000</v>
      </c>
      <c r="BG18" s="35">
        <v>7094247000</v>
      </c>
      <c r="BH18" s="35">
        <v>317180000</v>
      </c>
      <c r="BI18" s="35">
        <f t="shared" si="14"/>
        <v>15001665000</v>
      </c>
      <c r="BJ18" s="35">
        <f t="shared" si="15"/>
        <v>9662065000</v>
      </c>
      <c r="BK18" s="35"/>
      <c r="BL18" s="35"/>
      <c r="BM18" s="35"/>
      <c r="BN18" s="35"/>
      <c r="BO18" s="35"/>
      <c r="BP18" s="35">
        <f t="shared" si="16"/>
        <v>0</v>
      </c>
      <c r="BQ18" s="35">
        <f t="shared" si="17"/>
        <v>0</v>
      </c>
      <c r="BR18" s="35">
        <f t="shared" si="11"/>
        <v>0</v>
      </c>
      <c r="BS18" s="35">
        <f t="shared" si="12"/>
        <v>0</v>
      </c>
    </row>
    <row r="19" spans="1:71" x14ac:dyDescent="0.2">
      <c r="A19" s="34" t="s">
        <v>68</v>
      </c>
      <c r="B19" s="35">
        <v>6792685347</v>
      </c>
      <c r="C19" s="35">
        <v>8247812046</v>
      </c>
      <c r="D19" s="35">
        <v>8342060722</v>
      </c>
      <c r="E19" s="35">
        <v>9743619000</v>
      </c>
      <c r="F19" s="35">
        <v>10034032000</v>
      </c>
      <c r="G19" s="35">
        <v>11723698417</v>
      </c>
      <c r="H19" s="35">
        <v>13323124000</v>
      </c>
      <c r="I19" s="35">
        <v>14272105000</v>
      </c>
      <c r="J19" s="35">
        <v>16637536000</v>
      </c>
      <c r="AA19" s="34" t="s">
        <v>67</v>
      </c>
      <c r="AB19" s="35">
        <v>77082676</v>
      </c>
      <c r="AC19" s="35">
        <v>204823541</v>
      </c>
      <c r="AD19" s="35">
        <v>190255387</v>
      </c>
      <c r="AE19" s="35">
        <v>118221132</v>
      </c>
      <c r="AF19" s="35"/>
      <c r="AG19" s="35">
        <f t="shared" si="4"/>
        <v>590382736</v>
      </c>
      <c r="AH19" s="35">
        <f t="shared" si="13"/>
        <v>513300060</v>
      </c>
      <c r="AI19" s="35">
        <v>401302268</v>
      </c>
      <c r="AJ19" s="35">
        <v>450858794</v>
      </c>
      <c r="AK19" s="35">
        <v>55639330</v>
      </c>
      <c r="AL19" s="35">
        <v>253673021</v>
      </c>
      <c r="AM19" s="35">
        <v>3496693</v>
      </c>
      <c r="AN19" s="35">
        <f t="shared" si="5"/>
        <v>1164970106</v>
      </c>
      <c r="AO19" s="35">
        <f t="shared" si="6"/>
        <v>763667838</v>
      </c>
      <c r="AP19" s="35">
        <v>534135629</v>
      </c>
      <c r="AQ19" s="35">
        <v>632404242</v>
      </c>
      <c r="AR19" s="35">
        <v>129271964</v>
      </c>
      <c r="AS19" s="35">
        <v>242693616</v>
      </c>
      <c r="AT19" s="35">
        <v>1668271</v>
      </c>
      <c r="AU19" s="35">
        <f t="shared" si="7"/>
        <v>1540173722</v>
      </c>
      <c r="AV19" s="35">
        <f t="shared" si="8"/>
        <v>1006038093</v>
      </c>
      <c r="AW19" s="35">
        <v>624551387</v>
      </c>
      <c r="AX19" s="35">
        <v>946601392</v>
      </c>
      <c r="AY19" s="35">
        <v>265636504</v>
      </c>
      <c r="AZ19" s="35">
        <v>268053075</v>
      </c>
      <c r="BA19" s="35">
        <v>241448</v>
      </c>
      <c r="BB19" s="35">
        <f t="shared" si="9"/>
        <v>2105083806</v>
      </c>
      <c r="BC19" s="35">
        <f t="shared" si="10"/>
        <v>1480532419</v>
      </c>
      <c r="BD19" s="35">
        <v>619626684</v>
      </c>
      <c r="BE19" s="35">
        <v>723610491</v>
      </c>
      <c r="BF19" s="35">
        <v>184884425</v>
      </c>
      <c r="BG19" s="35">
        <v>447720360</v>
      </c>
      <c r="BH19" s="35">
        <v>1718052</v>
      </c>
      <c r="BI19" s="35">
        <f t="shared" si="14"/>
        <v>1977560012</v>
      </c>
      <c r="BJ19" s="35">
        <f t="shared" si="15"/>
        <v>1357933328</v>
      </c>
      <c r="BK19" s="35">
        <v>741150.14199999999</v>
      </c>
      <c r="BL19" s="35">
        <v>716805.01399999997</v>
      </c>
      <c r="BM19" s="35">
        <v>114785.13400000001</v>
      </c>
      <c r="BN19" s="35">
        <v>656788.56099999999</v>
      </c>
      <c r="BO19" s="35">
        <v>0</v>
      </c>
      <c r="BP19" s="35">
        <f t="shared" si="16"/>
        <v>2229528.8509999998</v>
      </c>
      <c r="BQ19" s="35">
        <f t="shared" si="17"/>
        <v>1488378.7089999998</v>
      </c>
      <c r="BR19" s="35">
        <f t="shared" si="11"/>
        <v>2229.5288509999996</v>
      </c>
      <c r="BS19" s="35">
        <f t="shared" si="12"/>
        <v>1488.3787089999998</v>
      </c>
    </row>
    <row r="20" spans="1:71" x14ac:dyDescent="0.2">
      <c r="A20" s="34" t="s">
        <v>69</v>
      </c>
      <c r="B20" s="35">
        <v>5596302208</v>
      </c>
      <c r="C20" s="35">
        <v>6550523109</v>
      </c>
      <c r="D20" s="35">
        <v>7131237439</v>
      </c>
      <c r="E20" s="35">
        <v>7594910308</v>
      </c>
      <c r="F20" s="35">
        <v>8420774308</v>
      </c>
      <c r="G20" s="35">
        <v>8920426058</v>
      </c>
      <c r="H20" s="35">
        <v>10256983070</v>
      </c>
      <c r="I20" s="35">
        <v>11280655464</v>
      </c>
      <c r="J20" s="35">
        <v>13737968108</v>
      </c>
      <c r="AA20" s="34" t="s">
        <v>68</v>
      </c>
      <c r="AB20" s="35">
        <v>44868000</v>
      </c>
      <c r="AC20" s="35">
        <v>97662522</v>
      </c>
      <c r="AD20" s="35">
        <v>69907440</v>
      </c>
      <c r="AE20" s="35">
        <v>37650895</v>
      </c>
      <c r="AF20" s="35">
        <v>1587153</v>
      </c>
      <c r="AG20" s="35">
        <f t="shared" si="4"/>
        <v>251676010</v>
      </c>
      <c r="AH20" s="35">
        <f t="shared" si="13"/>
        <v>206808010</v>
      </c>
      <c r="AI20" s="35">
        <v>109543000</v>
      </c>
      <c r="AJ20" s="35">
        <v>272497000</v>
      </c>
      <c r="AK20" s="35">
        <v>59000000</v>
      </c>
      <c r="AL20" s="35">
        <v>45873000</v>
      </c>
      <c r="AM20" s="35">
        <v>4945000</v>
      </c>
      <c r="AN20" s="35">
        <f t="shared" si="5"/>
        <v>491858000</v>
      </c>
      <c r="AO20" s="35">
        <f t="shared" si="6"/>
        <v>382315000</v>
      </c>
      <c r="AP20" s="35">
        <v>117069000</v>
      </c>
      <c r="AQ20" s="35">
        <v>275505000</v>
      </c>
      <c r="AR20" s="35">
        <v>49168000</v>
      </c>
      <c r="AS20" s="35">
        <v>45251000</v>
      </c>
      <c r="AT20" s="35">
        <v>900000</v>
      </c>
      <c r="AU20" s="35">
        <f t="shared" si="7"/>
        <v>487893000</v>
      </c>
      <c r="AV20" s="35">
        <f t="shared" si="8"/>
        <v>370824000</v>
      </c>
      <c r="AW20" s="35">
        <v>232122000</v>
      </c>
      <c r="AX20" s="35">
        <v>325414000</v>
      </c>
      <c r="AY20" s="35">
        <v>43031000</v>
      </c>
      <c r="AZ20" s="35">
        <v>54358000</v>
      </c>
      <c r="BA20" s="35">
        <v>3414000</v>
      </c>
      <c r="BB20" s="35">
        <f t="shared" si="9"/>
        <v>658339000</v>
      </c>
      <c r="BC20" s="35">
        <f t="shared" si="10"/>
        <v>426217000</v>
      </c>
      <c r="BD20" s="35">
        <v>321504000</v>
      </c>
      <c r="BE20" s="35">
        <v>380532000</v>
      </c>
      <c r="BF20" s="35">
        <v>83848000</v>
      </c>
      <c r="BG20" s="35">
        <v>51678000</v>
      </c>
      <c r="BH20" s="35">
        <v>3286000</v>
      </c>
      <c r="BI20" s="35">
        <f t="shared" si="14"/>
        <v>840848000</v>
      </c>
      <c r="BJ20" s="35">
        <f t="shared" si="15"/>
        <v>519344000</v>
      </c>
      <c r="BK20" s="35">
        <v>310733</v>
      </c>
      <c r="BL20" s="35">
        <v>325151</v>
      </c>
      <c r="BM20" s="35">
        <v>51918</v>
      </c>
      <c r="BN20" s="35">
        <v>50179</v>
      </c>
      <c r="BO20" s="35">
        <v>162540</v>
      </c>
      <c r="BP20" s="35">
        <f t="shared" si="16"/>
        <v>900521</v>
      </c>
      <c r="BQ20" s="35">
        <f t="shared" si="17"/>
        <v>589788</v>
      </c>
      <c r="BR20" s="35">
        <f t="shared" si="11"/>
        <v>900.52099999999996</v>
      </c>
      <c r="BS20" s="35">
        <f t="shared" si="12"/>
        <v>589.78800000000001</v>
      </c>
    </row>
    <row r="21" spans="1:71" x14ac:dyDescent="0.2">
      <c r="A21" s="34" t="s">
        <v>70</v>
      </c>
      <c r="B21" s="35">
        <v>21314893037</v>
      </c>
      <c r="C21" s="35">
        <v>24238571127</v>
      </c>
      <c r="D21" s="35">
        <v>26454902132</v>
      </c>
      <c r="E21" s="35">
        <v>28367932591</v>
      </c>
      <c r="F21" s="35">
        <v>30204938936</v>
      </c>
      <c r="G21" s="35">
        <v>34392514306</v>
      </c>
      <c r="H21" s="35">
        <v>39742974000</v>
      </c>
      <c r="I21" s="35">
        <v>41356663000</v>
      </c>
      <c r="J21" s="35">
        <v>47879016000</v>
      </c>
      <c r="AA21" s="34" t="s">
        <v>69</v>
      </c>
      <c r="AB21" s="35">
        <v>78358314</v>
      </c>
      <c r="AC21" s="35">
        <v>48953966</v>
      </c>
      <c r="AD21" s="35">
        <v>105338199</v>
      </c>
      <c r="AE21" s="35">
        <v>10174461</v>
      </c>
      <c r="AF21" s="35"/>
      <c r="AG21" s="35">
        <f t="shared" si="4"/>
        <v>242824940</v>
      </c>
      <c r="AH21" s="35">
        <f t="shared" si="13"/>
        <v>164466626</v>
      </c>
      <c r="AI21" s="35">
        <v>206311569</v>
      </c>
      <c r="AJ21" s="35">
        <v>107599024</v>
      </c>
      <c r="AK21" s="35">
        <v>20856822</v>
      </c>
      <c r="AL21" s="35">
        <v>29207328</v>
      </c>
      <c r="AM21" s="35"/>
      <c r="AN21" s="35">
        <f t="shared" si="5"/>
        <v>363974743</v>
      </c>
      <c r="AO21" s="35">
        <f t="shared" si="6"/>
        <v>157663174</v>
      </c>
      <c r="AP21" s="35">
        <v>232866377</v>
      </c>
      <c r="AQ21" s="35">
        <v>123454196</v>
      </c>
      <c r="AR21" s="35">
        <v>11956999</v>
      </c>
      <c r="AS21" s="35">
        <v>15014274</v>
      </c>
      <c r="AT21" s="35"/>
      <c r="AU21" s="35">
        <f t="shared" si="7"/>
        <v>383291846</v>
      </c>
      <c r="AV21" s="35">
        <f t="shared" si="8"/>
        <v>150425469</v>
      </c>
      <c r="AW21" s="35">
        <v>298392171</v>
      </c>
      <c r="AX21" s="35">
        <v>175311688</v>
      </c>
      <c r="AY21" s="35">
        <v>6063954</v>
      </c>
      <c r="AZ21" s="35">
        <v>21745662</v>
      </c>
      <c r="BA21" s="35"/>
      <c r="BB21" s="35">
        <f t="shared" si="9"/>
        <v>501513475</v>
      </c>
      <c r="BC21" s="35">
        <f t="shared" si="10"/>
        <v>203121304</v>
      </c>
      <c r="BD21" s="35">
        <v>327588036</v>
      </c>
      <c r="BE21" s="35">
        <v>169039956</v>
      </c>
      <c r="BF21" s="35">
        <v>10456228</v>
      </c>
      <c r="BG21" s="35">
        <v>31694605</v>
      </c>
      <c r="BH21" s="35"/>
      <c r="BI21" s="35">
        <f t="shared" si="14"/>
        <v>538778825</v>
      </c>
      <c r="BJ21" s="35">
        <f t="shared" si="15"/>
        <v>211190789</v>
      </c>
      <c r="BK21" s="35">
        <v>323471</v>
      </c>
      <c r="BL21" s="35">
        <v>157008</v>
      </c>
      <c r="BM21" s="35">
        <v>7889</v>
      </c>
      <c r="BN21" s="35">
        <v>19182</v>
      </c>
      <c r="BO21" s="35">
        <v>0</v>
      </c>
      <c r="BP21" s="35">
        <f t="shared" si="16"/>
        <v>507550</v>
      </c>
      <c r="BQ21" s="35">
        <f t="shared" si="17"/>
        <v>184079</v>
      </c>
      <c r="BR21" s="35">
        <f t="shared" si="11"/>
        <v>507.55</v>
      </c>
      <c r="BS21" s="35">
        <f t="shared" si="12"/>
        <v>184.07900000000001</v>
      </c>
    </row>
    <row r="22" spans="1:71" x14ac:dyDescent="0.2">
      <c r="A22" s="34" t="s">
        <v>71</v>
      </c>
      <c r="B22" s="35">
        <v>14733207723</v>
      </c>
      <c r="C22" s="35">
        <v>17453326000</v>
      </c>
      <c r="D22" s="35">
        <v>19324772000</v>
      </c>
      <c r="E22" s="35">
        <v>21750440000</v>
      </c>
      <c r="F22" s="35">
        <v>24832843000</v>
      </c>
      <c r="G22" s="35">
        <v>25974172000</v>
      </c>
      <c r="H22" s="35">
        <v>32309304000</v>
      </c>
      <c r="I22" s="35">
        <v>38950107000</v>
      </c>
      <c r="J22" s="35">
        <v>44092268000</v>
      </c>
      <c r="AA22" s="34" t="s">
        <v>70</v>
      </c>
      <c r="AB22" s="35">
        <v>1207701233</v>
      </c>
      <c r="AC22" s="35">
        <v>628332444</v>
      </c>
      <c r="AD22" s="35">
        <v>547243701</v>
      </c>
      <c r="AE22" s="35">
        <v>246870709</v>
      </c>
      <c r="AF22" s="35"/>
      <c r="AG22" s="35">
        <f t="shared" si="4"/>
        <v>2630148087</v>
      </c>
      <c r="AH22" s="35">
        <f t="shared" si="13"/>
        <v>1422446854</v>
      </c>
      <c r="AI22" s="35">
        <v>1873604442</v>
      </c>
      <c r="AJ22" s="35">
        <v>1398561427</v>
      </c>
      <c r="AK22" s="35">
        <v>422532464</v>
      </c>
      <c r="AL22" s="35">
        <v>600143291</v>
      </c>
      <c r="AM22" s="35"/>
      <c r="AN22" s="35">
        <f t="shared" si="5"/>
        <v>4294841624</v>
      </c>
      <c r="AO22" s="35">
        <f t="shared" si="6"/>
        <v>2421237182</v>
      </c>
      <c r="AP22" s="35">
        <v>2105962000</v>
      </c>
      <c r="AQ22" s="35">
        <v>369006000</v>
      </c>
      <c r="AR22" s="35">
        <v>263122000</v>
      </c>
      <c r="AS22" s="35">
        <v>3222136000</v>
      </c>
      <c r="AT22" s="35"/>
      <c r="AU22" s="35">
        <f t="shared" si="7"/>
        <v>5960226000</v>
      </c>
      <c r="AV22" s="35">
        <f t="shared" si="8"/>
        <v>3854264000</v>
      </c>
      <c r="AW22" s="35">
        <v>2304473000</v>
      </c>
      <c r="AX22" s="35">
        <v>405950000</v>
      </c>
      <c r="AY22" s="35">
        <v>196365000</v>
      </c>
      <c r="AZ22" s="35">
        <v>2916266000</v>
      </c>
      <c r="BA22" s="35"/>
      <c r="BB22" s="35">
        <f t="shared" si="9"/>
        <v>5823054000</v>
      </c>
      <c r="BC22" s="35">
        <f t="shared" si="10"/>
        <v>3518581000</v>
      </c>
      <c r="BD22" s="35">
        <v>2600555141</v>
      </c>
      <c r="BE22" s="35">
        <v>1925049638</v>
      </c>
      <c r="BF22" s="35">
        <v>191473919</v>
      </c>
      <c r="BG22" s="35">
        <v>2620364084</v>
      </c>
      <c r="BH22" s="35"/>
      <c r="BI22" s="35">
        <f t="shared" si="14"/>
        <v>7337442782</v>
      </c>
      <c r="BJ22" s="35">
        <f t="shared" si="15"/>
        <v>4736887641</v>
      </c>
      <c r="BK22" s="35"/>
      <c r="BL22" s="35"/>
      <c r="BM22" s="35"/>
      <c r="BN22" s="35"/>
      <c r="BO22" s="35"/>
      <c r="BP22" s="35">
        <f t="shared" si="16"/>
        <v>0</v>
      </c>
      <c r="BQ22" s="35">
        <f t="shared" si="17"/>
        <v>0</v>
      </c>
      <c r="BR22" s="35">
        <f t="shared" si="11"/>
        <v>0</v>
      </c>
      <c r="BS22" s="35">
        <f t="shared" si="12"/>
        <v>0</v>
      </c>
    </row>
    <row r="23" spans="1:71" x14ac:dyDescent="0.2">
      <c r="A23" s="34" t="s">
        <v>72</v>
      </c>
      <c r="B23" s="35">
        <v>19300653600</v>
      </c>
      <c r="C23" s="35">
        <v>22190758900</v>
      </c>
      <c r="D23" s="35">
        <v>23873824400</v>
      </c>
      <c r="E23" s="35">
        <v>29074594200</v>
      </c>
      <c r="F23" s="35">
        <v>29023936800</v>
      </c>
      <c r="G23" s="35">
        <v>31531916200</v>
      </c>
      <c r="H23" s="35">
        <v>35634207963</v>
      </c>
      <c r="I23" s="35">
        <v>44686715431</v>
      </c>
      <c r="J23" s="35">
        <v>47485060400</v>
      </c>
      <c r="AA23" s="34" t="s">
        <v>71</v>
      </c>
      <c r="AB23" s="35">
        <v>24313172</v>
      </c>
      <c r="AC23" s="35">
        <v>102193879</v>
      </c>
      <c r="AD23" s="35">
        <v>241839092</v>
      </c>
      <c r="AE23" s="35">
        <v>14374280</v>
      </c>
      <c r="AF23" s="35">
        <v>12278</v>
      </c>
      <c r="AG23" s="35">
        <f t="shared" si="4"/>
        <v>382732701</v>
      </c>
      <c r="AH23" s="35">
        <f t="shared" si="13"/>
        <v>358419529</v>
      </c>
      <c r="AI23" s="35">
        <v>179609000</v>
      </c>
      <c r="AJ23" s="35">
        <v>533911000</v>
      </c>
      <c r="AK23" s="35">
        <v>147874000</v>
      </c>
      <c r="AL23" s="35">
        <v>184099000</v>
      </c>
      <c r="AM23" s="35">
        <v>4560000</v>
      </c>
      <c r="AN23" s="35">
        <f t="shared" si="5"/>
        <v>1050053000</v>
      </c>
      <c r="AO23" s="35">
        <f t="shared" si="6"/>
        <v>870444000</v>
      </c>
      <c r="AP23" s="35">
        <v>246047000</v>
      </c>
      <c r="AQ23" s="35">
        <v>494065000</v>
      </c>
      <c r="AR23" s="35">
        <v>216319000</v>
      </c>
      <c r="AS23" s="35">
        <v>202265000</v>
      </c>
      <c r="AT23" s="35">
        <v>304000</v>
      </c>
      <c r="AU23" s="35">
        <f t="shared" si="7"/>
        <v>1159000000</v>
      </c>
      <c r="AV23" s="35">
        <f t="shared" si="8"/>
        <v>912953000</v>
      </c>
      <c r="AW23" s="35">
        <v>259957000</v>
      </c>
      <c r="AX23" s="35">
        <v>589274000</v>
      </c>
      <c r="AY23" s="35">
        <v>219297000</v>
      </c>
      <c r="AZ23" s="35">
        <v>148844000</v>
      </c>
      <c r="BA23" s="35">
        <v>9145000</v>
      </c>
      <c r="BB23" s="35">
        <f t="shared" si="9"/>
        <v>1226517000</v>
      </c>
      <c r="BC23" s="35">
        <f t="shared" si="10"/>
        <v>966560000</v>
      </c>
      <c r="BD23" s="35">
        <v>296093000</v>
      </c>
      <c r="BE23" s="35">
        <v>549867000</v>
      </c>
      <c r="BF23" s="35">
        <v>436310000</v>
      </c>
      <c r="BG23" s="35">
        <v>128873000</v>
      </c>
      <c r="BH23" s="35">
        <v>77611000</v>
      </c>
      <c r="BI23" s="35">
        <f t="shared" si="14"/>
        <v>1488754000</v>
      </c>
      <c r="BJ23" s="35">
        <f t="shared" si="15"/>
        <v>1192661000</v>
      </c>
      <c r="BK23" s="35"/>
      <c r="BL23" s="35"/>
      <c r="BM23" s="35"/>
      <c r="BN23" s="35"/>
      <c r="BO23" s="35"/>
      <c r="BP23" s="35">
        <f t="shared" si="16"/>
        <v>0</v>
      </c>
      <c r="BQ23" s="35">
        <f t="shared" si="17"/>
        <v>0</v>
      </c>
      <c r="BR23" s="35">
        <f t="shared" si="11"/>
        <v>0</v>
      </c>
      <c r="BS23" s="35">
        <f t="shared" si="12"/>
        <v>0</v>
      </c>
    </row>
    <row r="24" spans="1:71" x14ac:dyDescent="0.2">
      <c r="A24" s="34" t="s">
        <v>73</v>
      </c>
      <c r="B24" s="35">
        <v>6823010000</v>
      </c>
      <c r="C24" s="35">
        <v>7945572229</v>
      </c>
      <c r="D24" s="35">
        <v>8949526051</v>
      </c>
      <c r="E24" s="35">
        <v>10138009472</v>
      </c>
      <c r="F24" s="35">
        <v>10882435913</v>
      </c>
      <c r="G24" s="35">
        <v>12397850665</v>
      </c>
      <c r="H24" s="35">
        <v>13835382828</v>
      </c>
      <c r="I24" s="35">
        <v>15082539014</v>
      </c>
      <c r="J24" s="35">
        <v>18616891000</v>
      </c>
      <c r="AA24" s="34" t="s">
        <v>72</v>
      </c>
      <c r="AB24" s="35">
        <v>271023500</v>
      </c>
      <c r="AC24" s="35">
        <v>359487000</v>
      </c>
      <c r="AD24" s="35">
        <v>326727200</v>
      </c>
      <c r="AE24" s="35">
        <v>343615300</v>
      </c>
      <c r="AF24" s="35"/>
      <c r="AG24" s="35">
        <f t="shared" si="4"/>
        <v>1300853000</v>
      </c>
      <c r="AH24" s="35">
        <f t="shared" si="13"/>
        <v>1029829500</v>
      </c>
      <c r="AI24" s="35">
        <v>496591500</v>
      </c>
      <c r="AJ24" s="35">
        <v>506749700</v>
      </c>
      <c r="AK24" s="35">
        <v>104435500</v>
      </c>
      <c r="AL24" s="35">
        <v>413994450</v>
      </c>
      <c r="AM24" s="35"/>
      <c r="AN24" s="35">
        <f t="shared" si="5"/>
        <v>1521771150</v>
      </c>
      <c r="AO24" s="35">
        <f t="shared" si="6"/>
        <v>1025179650</v>
      </c>
      <c r="AP24" s="35">
        <v>778618400</v>
      </c>
      <c r="AQ24" s="35">
        <v>835855179</v>
      </c>
      <c r="AR24" s="35">
        <v>164115784</v>
      </c>
      <c r="AS24" s="35">
        <v>95999000</v>
      </c>
      <c r="AT24" s="35"/>
      <c r="AU24" s="35">
        <f t="shared" si="7"/>
        <v>1874588363</v>
      </c>
      <c r="AV24" s="35">
        <f t="shared" si="8"/>
        <v>1095969963</v>
      </c>
      <c r="AW24" s="35">
        <v>981111500</v>
      </c>
      <c r="AX24" s="35">
        <v>791589951</v>
      </c>
      <c r="AY24" s="35">
        <v>179664730</v>
      </c>
      <c r="AZ24" s="35">
        <v>134202500</v>
      </c>
      <c r="BA24" s="35"/>
      <c r="BB24" s="35">
        <f t="shared" si="9"/>
        <v>2086568681</v>
      </c>
      <c r="BC24" s="35">
        <f t="shared" si="10"/>
        <v>1105457181</v>
      </c>
      <c r="BD24" s="35">
        <v>1064578000</v>
      </c>
      <c r="BE24" s="35">
        <v>897790500</v>
      </c>
      <c r="BF24" s="35">
        <v>308142800</v>
      </c>
      <c r="BG24" s="35">
        <v>171069700</v>
      </c>
      <c r="BH24" s="35"/>
      <c r="BI24" s="35">
        <f t="shared" si="14"/>
        <v>2441581000</v>
      </c>
      <c r="BJ24" s="35">
        <f t="shared" si="15"/>
        <v>1377003000</v>
      </c>
      <c r="BK24" s="35"/>
      <c r="BL24" s="35"/>
      <c r="BM24" s="35"/>
      <c r="BN24" s="35"/>
      <c r="BO24" s="35"/>
      <c r="BP24" s="35">
        <f t="shared" si="16"/>
        <v>0</v>
      </c>
      <c r="BQ24" s="35">
        <f t="shared" si="17"/>
        <v>0</v>
      </c>
      <c r="BR24" s="35">
        <f t="shared" si="11"/>
        <v>0</v>
      </c>
      <c r="BS24" s="35">
        <f t="shared" si="12"/>
        <v>0</v>
      </c>
    </row>
    <row r="25" spans="1:71" x14ac:dyDescent="0.2">
      <c r="A25" s="34" t="s">
        <v>74</v>
      </c>
      <c r="B25" s="35">
        <v>5105103978</v>
      </c>
      <c r="C25" s="35">
        <v>6086401405</v>
      </c>
      <c r="D25" s="35">
        <v>6612121365</v>
      </c>
      <c r="E25" s="35">
        <v>7405393000</v>
      </c>
      <c r="F25" s="35">
        <v>9036591000</v>
      </c>
      <c r="G25" s="35">
        <v>10175788000</v>
      </c>
      <c r="H25" s="35">
        <v>11821394000</v>
      </c>
      <c r="I25" s="35">
        <v>14736039000</v>
      </c>
      <c r="J25" s="35">
        <v>19146021000</v>
      </c>
      <c r="AA25" s="34" t="s">
        <v>73</v>
      </c>
      <c r="AB25" s="35">
        <v>64225218</v>
      </c>
      <c r="AC25" s="35">
        <v>103140303</v>
      </c>
      <c r="AD25" s="35">
        <v>129482357</v>
      </c>
      <c r="AE25" s="35">
        <v>45024501</v>
      </c>
      <c r="AF25" s="35">
        <v>347625</v>
      </c>
      <c r="AG25" s="35">
        <f t="shared" si="4"/>
        <v>342220004</v>
      </c>
      <c r="AH25" s="35">
        <f t="shared" si="13"/>
        <v>277994786</v>
      </c>
      <c r="AI25" s="35">
        <v>562906244</v>
      </c>
      <c r="AJ25" s="35">
        <v>276777242</v>
      </c>
      <c r="AK25" s="35">
        <v>278032562</v>
      </c>
      <c r="AL25" s="35">
        <v>64411090</v>
      </c>
      <c r="AM25" s="35">
        <v>911193</v>
      </c>
      <c r="AN25" s="35">
        <f t="shared" si="5"/>
        <v>1183038331</v>
      </c>
      <c r="AO25" s="35">
        <f t="shared" si="6"/>
        <v>620132087</v>
      </c>
      <c r="AP25" s="35">
        <v>776979457</v>
      </c>
      <c r="AQ25" s="35">
        <v>277420012</v>
      </c>
      <c r="AR25" s="35">
        <v>309582338</v>
      </c>
      <c r="AS25" s="35">
        <v>69563343</v>
      </c>
      <c r="AT25" s="35">
        <v>14503208</v>
      </c>
      <c r="AU25" s="35">
        <f t="shared" si="7"/>
        <v>1448048358</v>
      </c>
      <c r="AV25" s="35">
        <f t="shared" si="8"/>
        <v>671068901</v>
      </c>
      <c r="AW25" s="35">
        <v>855090226</v>
      </c>
      <c r="AX25" s="35">
        <v>319846649</v>
      </c>
      <c r="AY25" s="35">
        <v>450692295</v>
      </c>
      <c r="AZ25" s="35">
        <v>91697581</v>
      </c>
      <c r="BA25" s="35">
        <v>2179485</v>
      </c>
      <c r="BB25" s="35">
        <f t="shared" si="9"/>
        <v>1719506236</v>
      </c>
      <c r="BC25" s="35">
        <f t="shared" si="10"/>
        <v>864416010</v>
      </c>
      <c r="BD25" s="35">
        <v>997541489</v>
      </c>
      <c r="BE25" s="35">
        <v>475063937</v>
      </c>
      <c r="BF25" s="35">
        <v>616514248</v>
      </c>
      <c r="BG25" s="35">
        <v>132220318</v>
      </c>
      <c r="BH25" s="35">
        <v>8087151</v>
      </c>
      <c r="BI25" s="35">
        <f t="shared" si="14"/>
        <v>2229427143</v>
      </c>
      <c r="BJ25" s="35">
        <f t="shared" si="15"/>
        <v>1231885654</v>
      </c>
      <c r="BK25" s="35"/>
      <c r="BL25" s="35"/>
      <c r="BM25" s="35"/>
      <c r="BN25" s="35"/>
      <c r="BO25" s="35"/>
      <c r="BP25" s="35">
        <f t="shared" si="16"/>
        <v>0</v>
      </c>
      <c r="BQ25" s="35">
        <f t="shared" si="17"/>
        <v>0</v>
      </c>
      <c r="BR25" s="35">
        <f t="shared" si="11"/>
        <v>0</v>
      </c>
      <c r="BS25" s="35">
        <f t="shared" si="12"/>
        <v>0</v>
      </c>
    </row>
    <row r="26" spans="1:71" x14ac:dyDescent="0.2">
      <c r="A26" s="34" t="s">
        <v>75</v>
      </c>
      <c r="B26" s="35">
        <v>9761130000</v>
      </c>
      <c r="C26" s="35">
        <v>10667929000</v>
      </c>
      <c r="D26" s="35">
        <v>11529045000</v>
      </c>
      <c r="E26" s="35">
        <v>14308920000</v>
      </c>
      <c r="F26" s="35">
        <v>16754124886</v>
      </c>
      <c r="G26" s="35">
        <v>18318339042</v>
      </c>
      <c r="H26" s="35">
        <v>21051438039</v>
      </c>
      <c r="I26" s="35">
        <v>21970669038</v>
      </c>
      <c r="J26" s="35">
        <v>24797190000</v>
      </c>
      <c r="AA26" s="34" t="s">
        <v>74</v>
      </c>
      <c r="AB26" s="35">
        <v>250785270</v>
      </c>
      <c r="AC26" s="35">
        <v>124430175</v>
      </c>
      <c r="AD26" s="35">
        <v>83994229</v>
      </c>
      <c r="AE26" s="35">
        <v>46039953</v>
      </c>
      <c r="AF26" s="35"/>
      <c r="AG26" s="35">
        <f t="shared" si="4"/>
        <v>505249627</v>
      </c>
      <c r="AH26" s="35">
        <f t="shared" si="13"/>
        <v>254464357</v>
      </c>
      <c r="AI26" s="35">
        <v>469760000</v>
      </c>
      <c r="AJ26" s="35">
        <v>412067000</v>
      </c>
      <c r="AK26" s="35">
        <v>106103000</v>
      </c>
      <c r="AL26" s="35">
        <v>87539000</v>
      </c>
      <c r="AM26" s="35"/>
      <c r="AN26" s="35">
        <f t="shared" si="5"/>
        <v>1075469000</v>
      </c>
      <c r="AO26" s="35">
        <f t="shared" si="6"/>
        <v>605709000</v>
      </c>
      <c r="AP26" s="35">
        <v>520346000</v>
      </c>
      <c r="AQ26" s="35">
        <v>516890000</v>
      </c>
      <c r="AR26" s="35">
        <v>122508000</v>
      </c>
      <c r="AS26" s="35">
        <v>227503000</v>
      </c>
      <c r="AT26" s="35"/>
      <c r="AU26" s="35">
        <f t="shared" si="7"/>
        <v>1387247000</v>
      </c>
      <c r="AV26" s="35">
        <f t="shared" si="8"/>
        <v>866901000</v>
      </c>
      <c r="AW26" s="35">
        <v>674396000</v>
      </c>
      <c r="AX26" s="35">
        <v>751369000</v>
      </c>
      <c r="AY26" s="35">
        <v>106849000</v>
      </c>
      <c r="AZ26" s="35">
        <v>266916000</v>
      </c>
      <c r="BA26" s="35"/>
      <c r="BB26" s="35">
        <f t="shared" si="9"/>
        <v>1799530000</v>
      </c>
      <c r="BC26" s="35">
        <f t="shared" si="10"/>
        <v>1125134000</v>
      </c>
      <c r="BD26" s="35">
        <v>800739000</v>
      </c>
      <c r="BE26" s="35">
        <v>705458000</v>
      </c>
      <c r="BF26" s="35">
        <v>152078000</v>
      </c>
      <c r="BG26" s="35">
        <v>320518000</v>
      </c>
      <c r="BH26" s="35"/>
      <c r="BI26" s="35">
        <f t="shared" si="14"/>
        <v>1978793000</v>
      </c>
      <c r="BJ26" s="35">
        <f t="shared" si="15"/>
        <v>1178054000</v>
      </c>
      <c r="BK26" s="35">
        <v>771999</v>
      </c>
      <c r="BL26" s="35">
        <v>552166</v>
      </c>
      <c r="BM26" s="35">
        <v>151658</v>
      </c>
      <c r="BN26" s="35">
        <v>256630</v>
      </c>
      <c r="BO26" s="35">
        <v>0</v>
      </c>
      <c r="BP26" s="35">
        <f t="shared" si="16"/>
        <v>1732453</v>
      </c>
      <c r="BQ26" s="35">
        <f t="shared" si="17"/>
        <v>960454</v>
      </c>
      <c r="BR26" s="35">
        <f t="shared" si="11"/>
        <v>1732.453</v>
      </c>
      <c r="BS26" s="35">
        <f t="shared" si="12"/>
        <v>960.45399999999995</v>
      </c>
    </row>
    <row r="27" spans="1:71" x14ac:dyDescent="0.2">
      <c r="A27" s="34" t="s">
        <v>76</v>
      </c>
      <c r="B27" s="35">
        <v>10654325564</v>
      </c>
      <c r="C27" s="35">
        <v>12495546982</v>
      </c>
      <c r="D27" s="35">
        <v>13166876197</v>
      </c>
      <c r="E27" s="35">
        <v>15419067431</v>
      </c>
      <c r="F27" s="35">
        <v>16713227868</v>
      </c>
      <c r="G27" s="35">
        <v>18248970200</v>
      </c>
      <c r="H27" s="35">
        <v>23062704350</v>
      </c>
      <c r="I27" s="35">
        <v>23594998601</v>
      </c>
      <c r="J27" s="35">
        <v>27965443324</v>
      </c>
      <c r="AA27" s="34" t="s">
        <v>75</v>
      </c>
      <c r="AB27" s="35">
        <v>83737000</v>
      </c>
      <c r="AC27" s="35">
        <v>116836000</v>
      </c>
      <c r="AD27" s="35">
        <v>42179000</v>
      </c>
      <c r="AE27" s="35">
        <v>12448000</v>
      </c>
      <c r="AF27" s="35"/>
      <c r="AG27" s="35">
        <f t="shared" si="4"/>
        <v>255200000</v>
      </c>
      <c r="AH27" s="35">
        <f t="shared" si="13"/>
        <v>171463000</v>
      </c>
      <c r="AI27" s="35">
        <v>257679000</v>
      </c>
      <c r="AJ27" s="35">
        <v>248361000</v>
      </c>
      <c r="AK27" s="35">
        <v>828981000</v>
      </c>
      <c r="AL27" s="35">
        <v>82543000</v>
      </c>
      <c r="AM27" s="35"/>
      <c r="AN27" s="35">
        <f t="shared" si="5"/>
        <v>1417564000</v>
      </c>
      <c r="AO27" s="35">
        <f t="shared" si="6"/>
        <v>1159885000</v>
      </c>
      <c r="AP27" s="35">
        <v>292189000</v>
      </c>
      <c r="AQ27" s="35">
        <v>208213000</v>
      </c>
      <c r="AR27" s="35">
        <v>571231000</v>
      </c>
      <c r="AS27" s="35">
        <v>48583000</v>
      </c>
      <c r="AT27" s="35"/>
      <c r="AU27" s="35">
        <f t="shared" si="7"/>
        <v>1120216000</v>
      </c>
      <c r="AV27" s="35">
        <f t="shared" si="8"/>
        <v>828027000</v>
      </c>
      <c r="AW27" s="35">
        <v>388186000</v>
      </c>
      <c r="AX27" s="35">
        <v>423733000</v>
      </c>
      <c r="AY27" s="35">
        <v>404210000</v>
      </c>
      <c r="AZ27" s="35">
        <v>83430000</v>
      </c>
      <c r="BA27" s="35"/>
      <c r="BB27" s="35">
        <f t="shared" si="9"/>
        <v>1299559000</v>
      </c>
      <c r="BC27" s="35">
        <f t="shared" si="10"/>
        <v>911373000</v>
      </c>
      <c r="BD27" s="35">
        <v>564503000</v>
      </c>
      <c r="BE27" s="35">
        <v>308017000</v>
      </c>
      <c r="BF27" s="35">
        <v>456559000</v>
      </c>
      <c r="BG27" s="35">
        <v>63796000</v>
      </c>
      <c r="BH27" s="35"/>
      <c r="BI27" s="35">
        <f t="shared" si="14"/>
        <v>1392875000</v>
      </c>
      <c r="BJ27" s="35">
        <f t="shared" si="15"/>
        <v>828372000</v>
      </c>
      <c r="BK27" s="35"/>
      <c r="BL27" s="35"/>
      <c r="BM27" s="35"/>
      <c r="BN27" s="35"/>
      <c r="BO27" s="35"/>
      <c r="BP27" s="35">
        <f t="shared" si="16"/>
        <v>0</v>
      </c>
      <c r="BQ27" s="35">
        <f t="shared" si="17"/>
        <v>0</v>
      </c>
      <c r="BR27" s="35">
        <f t="shared" si="11"/>
        <v>0</v>
      </c>
      <c r="BS27" s="35">
        <f t="shared" si="12"/>
        <v>0</v>
      </c>
    </row>
    <row r="28" spans="1:71" x14ac:dyDescent="0.2">
      <c r="A28" s="34" t="s">
        <v>77</v>
      </c>
      <c r="B28" s="35">
        <v>11631037000</v>
      </c>
      <c r="C28" s="35">
        <v>13520129769</v>
      </c>
      <c r="D28" s="35">
        <v>14443993000</v>
      </c>
      <c r="E28" s="35">
        <v>16486672408</v>
      </c>
      <c r="F28" s="35">
        <v>19518864825</v>
      </c>
      <c r="G28" s="35">
        <v>21530162100</v>
      </c>
      <c r="H28" s="35">
        <v>26512943312</v>
      </c>
      <c r="I28" s="35">
        <v>26037409267</v>
      </c>
      <c r="J28" s="35">
        <v>31990677154</v>
      </c>
      <c r="AA28" s="34" t="s">
        <v>76</v>
      </c>
      <c r="AB28" s="35">
        <v>187354247</v>
      </c>
      <c r="AC28" s="35">
        <v>378925543</v>
      </c>
      <c r="AD28" s="35">
        <v>123679508</v>
      </c>
      <c r="AE28" s="35">
        <v>70096481</v>
      </c>
      <c r="AF28" s="35"/>
      <c r="AG28" s="35">
        <f t="shared" si="4"/>
        <v>760055779</v>
      </c>
      <c r="AH28" s="35">
        <f t="shared" si="13"/>
        <v>572701532</v>
      </c>
      <c r="AI28" s="35">
        <v>299856493</v>
      </c>
      <c r="AJ28" s="35">
        <v>675729806</v>
      </c>
      <c r="AK28" s="35">
        <v>210422923</v>
      </c>
      <c r="AL28" s="35">
        <v>250848832</v>
      </c>
      <c r="AM28" s="35"/>
      <c r="AN28" s="35">
        <f t="shared" si="5"/>
        <v>1436858054</v>
      </c>
      <c r="AO28" s="35">
        <f t="shared" si="6"/>
        <v>1137001561</v>
      </c>
      <c r="AP28" s="35">
        <v>356129436</v>
      </c>
      <c r="AQ28" s="35">
        <v>833100944</v>
      </c>
      <c r="AR28" s="35">
        <v>243329978</v>
      </c>
      <c r="AS28" s="35">
        <v>307071176</v>
      </c>
      <c r="AT28" s="35"/>
      <c r="AU28" s="35">
        <f t="shared" si="7"/>
        <v>1739631534</v>
      </c>
      <c r="AV28" s="35">
        <f t="shared" si="8"/>
        <v>1383502098</v>
      </c>
      <c r="AW28" s="35">
        <v>397302622</v>
      </c>
      <c r="AX28" s="35">
        <v>890478600</v>
      </c>
      <c r="AY28" s="35">
        <v>250904076</v>
      </c>
      <c r="AZ28" s="35">
        <v>362074251</v>
      </c>
      <c r="BA28" s="35"/>
      <c r="BB28" s="35">
        <f t="shared" si="9"/>
        <v>1900759549</v>
      </c>
      <c r="BC28" s="35">
        <f t="shared" si="10"/>
        <v>1503456927</v>
      </c>
      <c r="BD28" s="35">
        <v>542419669</v>
      </c>
      <c r="BE28" s="35">
        <v>1212708284</v>
      </c>
      <c r="BF28" s="35">
        <v>331183317</v>
      </c>
      <c r="BG28" s="35">
        <v>228265390</v>
      </c>
      <c r="BH28" s="35"/>
      <c r="BI28" s="35">
        <f t="shared" si="14"/>
        <v>2314576660</v>
      </c>
      <c r="BJ28" s="35">
        <f t="shared" si="15"/>
        <v>1772156991</v>
      </c>
      <c r="BK28" s="35">
        <v>524800</v>
      </c>
      <c r="BL28" s="35">
        <v>1193400</v>
      </c>
      <c r="BM28" s="35">
        <v>309600</v>
      </c>
      <c r="BN28" s="35">
        <v>212000</v>
      </c>
      <c r="BO28" s="35">
        <v>74300</v>
      </c>
      <c r="BP28" s="35">
        <f t="shared" si="16"/>
        <v>2314100</v>
      </c>
      <c r="BQ28" s="35">
        <f t="shared" si="17"/>
        <v>1789300</v>
      </c>
      <c r="BR28" s="35">
        <f t="shared" si="11"/>
        <v>2314.1</v>
      </c>
      <c r="BS28" s="35">
        <f t="shared" si="12"/>
        <v>1789.3</v>
      </c>
    </row>
    <row r="29" spans="1:71" x14ac:dyDescent="0.2">
      <c r="A29" s="34" t="s">
        <v>78</v>
      </c>
      <c r="B29" s="35">
        <v>14023444592</v>
      </c>
      <c r="C29" s="35">
        <v>15835902531</v>
      </c>
      <c r="D29" s="35">
        <v>17070655528</v>
      </c>
      <c r="E29" s="35">
        <v>19691981516</v>
      </c>
      <c r="F29" s="35">
        <v>22586996144</v>
      </c>
      <c r="G29" s="35">
        <v>28067874419</v>
      </c>
      <c r="H29" s="35">
        <v>31056224724</v>
      </c>
      <c r="I29" s="35">
        <v>31400856870</v>
      </c>
      <c r="J29" s="35">
        <v>37437758599</v>
      </c>
      <c r="AA29" s="34" t="s">
        <v>77</v>
      </c>
      <c r="AB29" s="35">
        <v>461237000</v>
      </c>
      <c r="AC29" s="35">
        <v>187915000</v>
      </c>
      <c r="AD29" s="35">
        <v>29044000</v>
      </c>
      <c r="AE29" s="35">
        <v>59670000</v>
      </c>
      <c r="AF29" s="35"/>
      <c r="AG29" s="35">
        <f t="shared" si="4"/>
        <v>737866000</v>
      </c>
      <c r="AH29" s="35">
        <f t="shared" si="13"/>
        <v>276629000</v>
      </c>
      <c r="AI29" s="35">
        <v>633426100</v>
      </c>
      <c r="AJ29" s="35">
        <v>635957300</v>
      </c>
      <c r="AK29" s="35">
        <v>64620400</v>
      </c>
      <c r="AL29" s="35">
        <v>457763400</v>
      </c>
      <c r="AM29" s="35">
        <v>160545900</v>
      </c>
      <c r="AN29" s="35">
        <f t="shared" si="5"/>
        <v>1952313100</v>
      </c>
      <c r="AO29" s="35">
        <f t="shared" si="6"/>
        <v>1318887000</v>
      </c>
      <c r="AP29" s="35">
        <v>683227268</v>
      </c>
      <c r="AQ29" s="35">
        <v>610563434</v>
      </c>
      <c r="AR29" s="35">
        <v>105897370</v>
      </c>
      <c r="AS29" s="35">
        <v>671869696</v>
      </c>
      <c r="AT29" s="35">
        <v>157236013</v>
      </c>
      <c r="AU29" s="35">
        <f t="shared" si="7"/>
        <v>2228793781</v>
      </c>
      <c r="AV29" s="35">
        <f t="shared" si="8"/>
        <v>1545566513</v>
      </c>
      <c r="AW29" s="35">
        <v>799905618</v>
      </c>
      <c r="AX29" s="35">
        <v>609235730</v>
      </c>
      <c r="AY29" s="35">
        <v>120504368</v>
      </c>
      <c r="AZ29" s="35">
        <v>169414350</v>
      </c>
      <c r="BA29" s="35">
        <v>178451942</v>
      </c>
      <c r="BB29" s="35">
        <f t="shared" si="9"/>
        <v>1877512008</v>
      </c>
      <c r="BC29" s="35">
        <f t="shared" si="10"/>
        <v>1077606390</v>
      </c>
      <c r="BD29" s="35">
        <v>851921764</v>
      </c>
      <c r="BE29" s="35">
        <v>769927089</v>
      </c>
      <c r="BF29" s="35">
        <v>374500061</v>
      </c>
      <c r="BG29" s="35">
        <v>701521917</v>
      </c>
      <c r="BH29" s="35">
        <v>207351146</v>
      </c>
      <c r="BI29" s="35">
        <f t="shared" si="14"/>
        <v>2905221977</v>
      </c>
      <c r="BJ29" s="35">
        <f t="shared" si="15"/>
        <v>2053300213</v>
      </c>
      <c r="BK29" s="35"/>
      <c r="BL29" s="35"/>
      <c r="BM29" s="35"/>
      <c r="BN29" s="35"/>
      <c r="BO29" s="35"/>
      <c r="BP29" s="35">
        <f t="shared" si="16"/>
        <v>0</v>
      </c>
      <c r="BQ29" s="35">
        <f t="shared" si="17"/>
        <v>0</v>
      </c>
      <c r="BR29" s="35">
        <f t="shared" si="11"/>
        <v>0</v>
      </c>
      <c r="BS29" s="35">
        <f t="shared" si="12"/>
        <v>0</v>
      </c>
    </row>
    <row r="30" spans="1:71" x14ac:dyDescent="0.2">
      <c r="A30" s="34" t="s">
        <v>79</v>
      </c>
      <c r="B30" s="35">
        <v>13517052000</v>
      </c>
      <c r="C30" s="35">
        <v>15591291000</v>
      </c>
      <c r="D30" s="35">
        <v>16154102000</v>
      </c>
      <c r="E30" s="35">
        <v>18752019000</v>
      </c>
      <c r="F30" s="35">
        <v>22974788296</v>
      </c>
      <c r="G30" s="35">
        <v>22975665000</v>
      </c>
      <c r="H30" s="35">
        <v>28161457416</v>
      </c>
      <c r="I30" s="35">
        <v>35043128275</v>
      </c>
      <c r="J30" s="35">
        <v>33523224870</v>
      </c>
      <c r="AA30" s="34" t="s">
        <v>78</v>
      </c>
      <c r="AB30" s="35">
        <v>80403908</v>
      </c>
      <c r="AC30" s="35">
        <v>143776053</v>
      </c>
      <c r="AD30" s="35">
        <v>104194081</v>
      </c>
      <c r="AE30" s="35">
        <v>65579948</v>
      </c>
      <c r="AF30" s="35"/>
      <c r="AG30" s="35">
        <f t="shared" si="4"/>
        <v>393953990</v>
      </c>
      <c r="AH30" s="35">
        <f t="shared" si="13"/>
        <v>313550082</v>
      </c>
      <c r="AI30" s="35">
        <v>212325000</v>
      </c>
      <c r="AJ30" s="35">
        <v>215577000</v>
      </c>
      <c r="AK30" s="35">
        <v>384935785</v>
      </c>
      <c r="AL30" s="35">
        <v>146981000</v>
      </c>
      <c r="AM30" s="35"/>
      <c r="AN30" s="35">
        <f t="shared" si="5"/>
        <v>959818785</v>
      </c>
      <c r="AO30" s="35">
        <f t="shared" si="6"/>
        <v>747493785</v>
      </c>
      <c r="AP30" s="35">
        <v>246073405</v>
      </c>
      <c r="AQ30" s="35">
        <v>239349925</v>
      </c>
      <c r="AR30" s="35">
        <v>346075480</v>
      </c>
      <c r="AS30" s="35">
        <v>232452232</v>
      </c>
      <c r="AT30" s="35"/>
      <c r="AU30" s="35">
        <f t="shared" si="7"/>
        <v>1063951042</v>
      </c>
      <c r="AV30" s="35">
        <f t="shared" si="8"/>
        <v>817877637</v>
      </c>
      <c r="AW30" s="35">
        <v>255662168</v>
      </c>
      <c r="AX30" s="35">
        <v>235243739</v>
      </c>
      <c r="AY30" s="35">
        <v>62751467</v>
      </c>
      <c r="AZ30" s="35">
        <v>147511330</v>
      </c>
      <c r="BA30" s="35"/>
      <c r="BB30" s="35">
        <f t="shared" si="9"/>
        <v>701168704</v>
      </c>
      <c r="BC30" s="35">
        <f t="shared" si="10"/>
        <v>445506536</v>
      </c>
      <c r="BD30" s="35">
        <v>252475440</v>
      </c>
      <c r="BE30" s="35">
        <v>434124263</v>
      </c>
      <c r="BF30" s="35">
        <v>2148536</v>
      </c>
      <c r="BG30" s="35">
        <v>532609543</v>
      </c>
      <c r="BH30" s="35"/>
      <c r="BI30" s="35">
        <f t="shared" si="14"/>
        <v>1221357782</v>
      </c>
      <c r="BJ30" s="35">
        <f t="shared" si="15"/>
        <v>968882342</v>
      </c>
      <c r="BK30" s="35"/>
      <c r="BL30" s="35"/>
      <c r="BM30" s="35"/>
      <c r="BN30" s="35"/>
      <c r="BO30" s="35"/>
      <c r="BP30" s="35">
        <f t="shared" si="16"/>
        <v>0</v>
      </c>
      <c r="BQ30" s="35">
        <f t="shared" si="17"/>
        <v>0</v>
      </c>
      <c r="BR30" s="35">
        <f t="shared" si="11"/>
        <v>0</v>
      </c>
      <c r="BS30" s="35">
        <f t="shared" si="12"/>
        <v>0</v>
      </c>
    </row>
    <row r="31" spans="1:71" x14ac:dyDescent="0.2">
      <c r="A31" s="34" t="s">
        <v>80</v>
      </c>
      <c r="B31" s="35">
        <v>4820332778</v>
      </c>
      <c r="C31" s="35">
        <v>5278287130</v>
      </c>
      <c r="D31" s="35">
        <v>5890772089</v>
      </c>
      <c r="E31" s="35">
        <v>6727775356</v>
      </c>
      <c r="F31" s="35">
        <v>7090531312</v>
      </c>
      <c r="G31" s="35">
        <v>7689036384</v>
      </c>
      <c r="H31" s="35">
        <v>9162314809</v>
      </c>
      <c r="I31" s="35">
        <v>10930758087</v>
      </c>
      <c r="J31" s="35">
        <v>13981045986</v>
      </c>
      <c r="AA31" s="34" t="s">
        <v>79</v>
      </c>
      <c r="AB31" s="35">
        <v>550783000</v>
      </c>
      <c r="AC31" s="35">
        <v>340604000</v>
      </c>
      <c r="AD31" s="35">
        <v>70768000</v>
      </c>
      <c r="AE31" s="35">
        <v>75154000</v>
      </c>
      <c r="AF31" s="35"/>
      <c r="AG31" s="35">
        <f t="shared" si="4"/>
        <v>1037309000</v>
      </c>
      <c r="AH31" s="35">
        <f t="shared" si="13"/>
        <v>486526000</v>
      </c>
      <c r="AI31" s="35">
        <v>808944000</v>
      </c>
      <c r="AJ31" s="35">
        <v>785358000</v>
      </c>
      <c r="AK31" s="35">
        <v>187584000</v>
      </c>
      <c r="AL31" s="35">
        <v>112771000</v>
      </c>
      <c r="AM31" s="35"/>
      <c r="AN31" s="35">
        <f t="shared" si="5"/>
        <v>1894657000</v>
      </c>
      <c r="AO31" s="35">
        <f t="shared" si="6"/>
        <v>1085713000</v>
      </c>
      <c r="AP31" s="35">
        <v>936270216</v>
      </c>
      <c r="AQ31" s="35">
        <v>898015424</v>
      </c>
      <c r="AR31" s="35">
        <v>257919913</v>
      </c>
      <c r="AS31" s="35">
        <v>169851950</v>
      </c>
      <c r="AT31" s="35"/>
      <c r="AU31" s="35">
        <f t="shared" si="7"/>
        <v>2262057503</v>
      </c>
      <c r="AV31" s="35">
        <f t="shared" si="8"/>
        <v>1325787287</v>
      </c>
      <c r="AW31" s="35">
        <v>1007769000</v>
      </c>
      <c r="AX31" s="35">
        <v>1147451000</v>
      </c>
      <c r="AY31" s="35">
        <v>238559000</v>
      </c>
      <c r="AZ31" s="35">
        <v>213932000</v>
      </c>
      <c r="BA31" s="35"/>
      <c r="BB31" s="35">
        <f t="shared" si="9"/>
        <v>2607711000</v>
      </c>
      <c r="BC31" s="35">
        <f t="shared" si="10"/>
        <v>1599942000</v>
      </c>
      <c r="BD31" s="35">
        <v>1171066186</v>
      </c>
      <c r="BE31" s="35">
        <v>1065898947</v>
      </c>
      <c r="BF31" s="35">
        <v>240956514</v>
      </c>
      <c r="BG31" s="35">
        <v>282412978</v>
      </c>
      <c r="BH31" s="35"/>
      <c r="BI31" s="35">
        <f t="shared" si="14"/>
        <v>2760334625</v>
      </c>
      <c r="BJ31" s="35">
        <f t="shared" si="15"/>
        <v>1589268439</v>
      </c>
      <c r="BK31" s="35"/>
      <c r="BL31" s="35"/>
      <c r="BM31" s="35"/>
      <c r="BN31" s="35"/>
      <c r="BO31" s="35"/>
      <c r="BP31" s="35">
        <f t="shared" si="16"/>
        <v>0</v>
      </c>
      <c r="BQ31" s="35">
        <f t="shared" si="17"/>
        <v>0</v>
      </c>
      <c r="BR31" s="35">
        <f t="shared" si="11"/>
        <v>0</v>
      </c>
      <c r="BS31" s="35">
        <f t="shared" si="12"/>
        <v>0</v>
      </c>
    </row>
    <row r="32" spans="1:71" x14ac:dyDescent="0.2">
      <c r="A32" s="34" t="s">
        <v>81</v>
      </c>
      <c r="B32" s="35">
        <v>28088194001</v>
      </c>
      <c r="C32" s="35">
        <v>32951384236</v>
      </c>
      <c r="D32" s="35">
        <v>36612674634</v>
      </c>
      <c r="E32" s="35">
        <v>41494034176</v>
      </c>
      <c r="F32" s="35">
        <v>46303773291</v>
      </c>
      <c r="G32" s="35">
        <v>47807118174</v>
      </c>
      <c r="H32" s="35">
        <v>56921577570</v>
      </c>
      <c r="I32" s="35">
        <v>62068108133</v>
      </c>
      <c r="J32" s="35">
        <v>73048174232</v>
      </c>
      <c r="AA32" s="34" t="s">
        <v>80</v>
      </c>
      <c r="AB32" s="35">
        <v>60925210</v>
      </c>
      <c r="AC32" s="35">
        <v>77833594</v>
      </c>
      <c r="AD32" s="35">
        <v>60809842</v>
      </c>
      <c r="AE32" s="35">
        <v>13251943</v>
      </c>
      <c r="AF32" s="35"/>
      <c r="AG32" s="35">
        <f t="shared" si="4"/>
        <v>212820589</v>
      </c>
      <c r="AH32" s="35">
        <f t="shared" si="13"/>
        <v>151895379</v>
      </c>
      <c r="AI32" s="35">
        <v>121883614</v>
      </c>
      <c r="AJ32" s="35">
        <v>122843238</v>
      </c>
      <c r="AK32" s="35">
        <v>15965855</v>
      </c>
      <c r="AL32" s="35">
        <v>18933428</v>
      </c>
      <c r="AM32" s="35"/>
      <c r="AN32" s="35">
        <f t="shared" si="5"/>
        <v>279626135</v>
      </c>
      <c r="AO32" s="35">
        <f t="shared" si="6"/>
        <v>157742521</v>
      </c>
      <c r="AP32" s="35">
        <v>137792567</v>
      </c>
      <c r="AQ32" s="35">
        <v>176272742</v>
      </c>
      <c r="AR32" s="35">
        <v>17652174</v>
      </c>
      <c r="AS32" s="35">
        <v>90400633</v>
      </c>
      <c r="AT32" s="35"/>
      <c r="AU32" s="35">
        <f t="shared" si="7"/>
        <v>422118116</v>
      </c>
      <c r="AV32" s="35">
        <f t="shared" si="8"/>
        <v>284325549</v>
      </c>
      <c r="AW32" s="35">
        <v>134985223</v>
      </c>
      <c r="AX32" s="35">
        <v>158087865</v>
      </c>
      <c r="AY32" s="35">
        <v>80082527</v>
      </c>
      <c r="AZ32" s="35">
        <v>17559244</v>
      </c>
      <c r="BA32" s="35"/>
      <c r="BB32" s="35">
        <f t="shared" si="9"/>
        <v>390714859</v>
      </c>
      <c r="BC32" s="35">
        <f t="shared" si="10"/>
        <v>255729636</v>
      </c>
      <c r="BD32" s="35">
        <v>152795310</v>
      </c>
      <c r="BE32" s="35">
        <v>193022811</v>
      </c>
      <c r="BF32" s="35">
        <v>130425294</v>
      </c>
      <c r="BG32" s="35">
        <v>15067206</v>
      </c>
      <c r="BH32" s="35"/>
      <c r="BI32" s="35">
        <f t="shared" si="14"/>
        <v>491310621</v>
      </c>
      <c r="BJ32" s="35">
        <f t="shared" si="15"/>
        <v>338515311</v>
      </c>
      <c r="BK32" s="35"/>
      <c r="BL32" s="35"/>
      <c r="BM32" s="35"/>
      <c r="BN32" s="35"/>
      <c r="BO32" s="35"/>
      <c r="BP32" s="35">
        <f t="shared" si="16"/>
        <v>0</v>
      </c>
      <c r="BQ32" s="35">
        <f t="shared" si="17"/>
        <v>0</v>
      </c>
      <c r="BR32" s="35">
        <f t="shared" si="11"/>
        <v>0</v>
      </c>
      <c r="BS32" s="35">
        <f t="shared" si="12"/>
        <v>0</v>
      </c>
    </row>
    <row r="33" spans="1:71" x14ac:dyDescent="0.2">
      <c r="A33" s="34" t="s">
        <v>82</v>
      </c>
      <c r="B33" s="35">
        <v>3616930190</v>
      </c>
      <c r="C33" s="35">
        <v>8553005303</v>
      </c>
      <c r="D33" s="35">
        <v>8530146075</v>
      </c>
      <c r="E33" s="35">
        <v>10311123861</v>
      </c>
      <c r="F33" s="35">
        <v>10662083467</v>
      </c>
      <c r="G33" s="35">
        <v>12846079334</v>
      </c>
      <c r="H33" s="35">
        <v>15171056267</v>
      </c>
      <c r="I33" s="35">
        <v>15001557202</v>
      </c>
      <c r="J33" s="35">
        <v>18727860428</v>
      </c>
      <c r="AA33" s="34" t="s">
        <v>81</v>
      </c>
      <c r="AB33" s="35">
        <v>70616695</v>
      </c>
      <c r="AC33" s="35">
        <v>336523801</v>
      </c>
      <c r="AD33" s="35">
        <v>319099911</v>
      </c>
      <c r="AE33" s="35">
        <v>164455930</v>
      </c>
      <c r="AF33" s="35"/>
      <c r="AG33" s="35">
        <f t="shared" si="4"/>
        <v>890696337</v>
      </c>
      <c r="AH33" s="35">
        <f t="shared" si="13"/>
        <v>820079642</v>
      </c>
      <c r="AI33" s="35">
        <v>1070464373</v>
      </c>
      <c r="AJ33" s="35">
        <v>599198330</v>
      </c>
      <c r="AK33" s="35">
        <v>287029518</v>
      </c>
      <c r="AL33" s="35">
        <v>1270856527</v>
      </c>
      <c r="AM33" s="35"/>
      <c r="AN33" s="35">
        <f t="shared" si="5"/>
        <v>3227548748</v>
      </c>
      <c r="AO33" s="35">
        <f t="shared" si="6"/>
        <v>2157084375</v>
      </c>
      <c r="AP33" s="35">
        <v>1231373378</v>
      </c>
      <c r="AQ33" s="35">
        <v>729366774</v>
      </c>
      <c r="AR33" s="35">
        <v>3881262275</v>
      </c>
      <c r="AS33" s="35">
        <v>609816977</v>
      </c>
      <c r="AT33" s="35"/>
      <c r="AU33" s="35">
        <f t="shared" si="7"/>
        <v>6451819404</v>
      </c>
      <c r="AV33" s="35">
        <f t="shared" si="8"/>
        <v>5220446026</v>
      </c>
      <c r="AW33" s="35">
        <v>1292327871</v>
      </c>
      <c r="AX33" s="35">
        <v>805366389</v>
      </c>
      <c r="AY33" s="35">
        <v>51467758</v>
      </c>
      <c r="AZ33" s="35">
        <v>327255215</v>
      </c>
      <c r="BA33" s="35"/>
      <c r="BB33" s="35">
        <f t="shared" si="9"/>
        <v>2476417233</v>
      </c>
      <c r="BC33" s="35">
        <f t="shared" si="10"/>
        <v>1184089362</v>
      </c>
      <c r="BD33" s="35">
        <v>1344200000</v>
      </c>
      <c r="BE33" s="35">
        <v>873800000</v>
      </c>
      <c r="BF33" s="35">
        <v>58299998</v>
      </c>
      <c r="BG33" s="35">
        <v>339400000</v>
      </c>
      <c r="BH33" s="35"/>
      <c r="BI33" s="35">
        <f t="shared" si="14"/>
        <v>2615699998</v>
      </c>
      <c r="BJ33" s="35">
        <f t="shared" si="15"/>
        <v>1271499998</v>
      </c>
      <c r="BK33" s="35"/>
      <c r="BL33" s="35"/>
      <c r="BM33" s="35"/>
      <c r="BN33" s="35"/>
      <c r="BO33" s="35"/>
      <c r="BP33" s="35">
        <f t="shared" si="16"/>
        <v>0</v>
      </c>
      <c r="BQ33" s="35">
        <f t="shared" si="17"/>
        <v>0</v>
      </c>
      <c r="BR33" s="35">
        <f t="shared" si="11"/>
        <v>0</v>
      </c>
      <c r="BS33" s="35">
        <f t="shared" si="12"/>
        <v>0</v>
      </c>
    </row>
    <row r="34" spans="1:71" x14ac:dyDescent="0.2">
      <c r="A34" s="34" t="s">
        <v>83</v>
      </c>
      <c r="B34" s="35">
        <v>6309857793</v>
      </c>
      <c r="C34" s="35">
        <v>7267173203</v>
      </c>
      <c r="D34" s="35">
        <v>7984132348</v>
      </c>
      <c r="E34" s="35">
        <v>9218501207</v>
      </c>
      <c r="F34" s="35">
        <v>10189381893</v>
      </c>
      <c r="G34" s="35">
        <v>11240892437</v>
      </c>
      <c r="H34" s="35">
        <v>12801534132</v>
      </c>
      <c r="I34" s="35">
        <v>15087848975</v>
      </c>
      <c r="J34" s="35">
        <v>19510599424</v>
      </c>
      <c r="AA34" s="34" t="s">
        <v>82</v>
      </c>
      <c r="AB34" s="35">
        <v>157226299</v>
      </c>
      <c r="AC34" s="35">
        <v>49486188</v>
      </c>
      <c r="AD34" s="35">
        <v>35806538</v>
      </c>
      <c r="AE34" s="35">
        <v>517695385</v>
      </c>
      <c r="AF34" s="35"/>
      <c r="AG34" s="35">
        <f t="shared" si="4"/>
        <v>760214410</v>
      </c>
      <c r="AH34" s="35">
        <f t="shared" si="13"/>
        <v>602988111</v>
      </c>
      <c r="AI34" s="35">
        <v>260057633</v>
      </c>
      <c r="AJ34" s="35">
        <v>142739498</v>
      </c>
      <c r="AK34" s="35">
        <v>130247293</v>
      </c>
      <c r="AL34" s="35">
        <v>111808287</v>
      </c>
      <c r="AM34" s="35"/>
      <c r="AN34" s="35">
        <f t="shared" si="5"/>
        <v>644852711</v>
      </c>
      <c r="AO34" s="35">
        <f t="shared" si="6"/>
        <v>384795078</v>
      </c>
      <c r="AP34" s="35">
        <v>346386611</v>
      </c>
      <c r="AQ34" s="35">
        <v>240058737</v>
      </c>
      <c r="AR34" s="35">
        <v>432732085</v>
      </c>
      <c r="AS34" s="35">
        <v>164677342</v>
      </c>
      <c r="AT34" s="35"/>
      <c r="AU34" s="35">
        <f t="shared" si="7"/>
        <v>1183854775</v>
      </c>
      <c r="AV34" s="35">
        <f t="shared" si="8"/>
        <v>837468164</v>
      </c>
      <c r="AW34" s="35">
        <v>353918893</v>
      </c>
      <c r="AX34" s="35">
        <v>197285813</v>
      </c>
      <c r="AY34" s="35">
        <v>160124851</v>
      </c>
      <c r="AZ34" s="35">
        <v>100921213</v>
      </c>
      <c r="BA34" s="35"/>
      <c r="BB34" s="35">
        <f t="shared" si="9"/>
        <v>812250770</v>
      </c>
      <c r="BC34" s="35">
        <f t="shared" si="10"/>
        <v>458331877</v>
      </c>
      <c r="BD34" s="35">
        <v>377149401</v>
      </c>
      <c r="BE34" s="35">
        <v>228646924</v>
      </c>
      <c r="BF34" s="35">
        <v>49726047</v>
      </c>
      <c r="BG34" s="35">
        <v>81934266</v>
      </c>
      <c r="BH34" s="35"/>
      <c r="BI34" s="35">
        <f t="shared" si="14"/>
        <v>737456638</v>
      </c>
      <c r="BJ34" s="35">
        <f t="shared" si="15"/>
        <v>360307237</v>
      </c>
      <c r="BK34" s="35"/>
      <c r="BL34" s="35"/>
      <c r="BM34" s="35"/>
      <c r="BN34" s="35"/>
      <c r="BO34" s="35"/>
      <c r="BP34" s="35">
        <f t="shared" si="16"/>
        <v>0</v>
      </c>
      <c r="BQ34" s="35">
        <f t="shared" si="17"/>
        <v>0</v>
      </c>
      <c r="BR34" s="35">
        <f t="shared" si="11"/>
        <v>0</v>
      </c>
      <c r="BS34" s="35">
        <f t="shared" si="12"/>
        <v>0</v>
      </c>
    </row>
    <row r="35" spans="1:71" x14ac:dyDescent="0.2">
      <c r="A35" s="41"/>
      <c r="B35" s="29"/>
      <c r="C35" s="42"/>
      <c r="D35" s="7"/>
      <c r="E35" s="7"/>
      <c r="F35" s="7"/>
      <c r="G35" s="7"/>
      <c r="H35" s="7">
        <v>0</v>
      </c>
      <c r="I35" s="7"/>
      <c r="J35" s="7"/>
      <c r="AA35" s="34" t="s">
        <v>83</v>
      </c>
      <c r="AB35" s="35">
        <v>31476380</v>
      </c>
      <c r="AC35" s="35">
        <v>137555342</v>
      </c>
      <c r="AD35" s="35">
        <v>78889816</v>
      </c>
      <c r="AE35" s="35">
        <v>40931281</v>
      </c>
      <c r="AF35" s="35"/>
      <c r="AG35" s="35">
        <f t="shared" si="4"/>
        <v>288852819</v>
      </c>
      <c r="AH35" s="35">
        <f t="shared" si="13"/>
        <v>257376439</v>
      </c>
      <c r="AI35" s="35">
        <v>167665432</v>
      </c>
      <c r="AJ35" s="35">
        <v>261827271</v>
      </c>
      <c r="AK35" s="35">
        <v>104115125</v>
      </c>
      <c r="AL35" s="35">
        <v>68006331</v>
      </c>
      <c r="AM35" s="35"/>
      <c r="AN35" s="35">
        <f t="shared" si="5"/>
        <v>601614159</v>
      </c>
      <c r="AO35" s="35">
        <f t="shared" si="6"/>
        <v>433948727</v>
      </c>
      <c r="AP35" s="35">
        <v>196749827</v>
      </c>
      <c r="AQ35" s="35">
        <v>270898668</v>
      </c>
      <c r="AR35" s="35">
        <v>120680985</v>
      </c>
      <c r="AS35" s="35">
        <v>95758777</v>
      </c>
      <c r="AT35" s="35"/>
      <c r="AU35" s="35">
        <f t="shared" si="7"/>
        <v>684088257</v>
      </c>
      <c r="AV35" s="35">
        <f t="shared" si="8"/>
        <v>487338430</v>
      </c>
      <c r="AW35" s="35">
        <v>231631566</v>
      </c>
      <c r="AX35" s="35">
        <v>315370593</v>
      </c>
      <c r="AY35" s="35">
        <v>119283264</v>
      </c>
      <c r="AZ35" s="35">
        <v>95410157</v>
      </c>
      <c r="BA35" s="35">
        <v>230141711</v>
      </c>
      <c r="BB35" s="35">
        <f t="shared" si="9"/>
        <v>991837291</v>
      </c>
      <c r="BC35" s="35">
        <f t="shared" si="10"/>
        <v>760205725</v>
      </c>
      <c r="BD35" s="35">
        <v>273454733</v>
      </c>
      <c r="BE35" s="35">
        <v>413015432</v>
      </c>
      <c r="BF35" s="35">
        <v>139486303</v>
      </c>
      <c r="BG35" s="35">
        <v>131645189</v>
      </c>
      <c r="BH35" s="35">
        <v>363176930</v>
      </c>
      <c r="BI35" s="35">
        <f t="shared" si="14"/>
        <v>1320778587</v>
      </c>
      <c r="BJ35" s="35">
        <f t="shared" si="15"/>
        <v>1047323854</v>
      </c>
      <c r="BK35" s="35"/>
      <c r="BL35" s="35"/>
      <c r="BM35" s="35"/>
      <c r="BN35" s="35"/>
      <c r="BO35" s="35"/>
      <c r="BP35" s="35">
        <f t="shared" si="16"/>
        <v>0</v>
      </c>
      <c r="BQ35" s="35">
        <f t="shared" si="17"/>
        <v>0</v>
      </c>
      <c r="BR35" s="35">
        <f t="shared" si="11"/>
        <v>0</v>
      </c>
      <c r="BS35" s="35">
        <f t="shared" si="12"/>
        <v>0</v>
      </c>
    </row>
    <row r="36" spans="1:71" x14ac:dyDescent="0.2">
      <c r="A36" s="41"/>
      <c r="B36" s="42"/>
      <c r="C36" s="42"/>
      <c r="D36" s="7"/>
      <c r="E36" s="7"/>
      <c r="F36" s="7"/>
      <c r="G36" s="7"/>
      <c r="H36" s="7">
        <v>0</v>
      </c>
      <c r="I36" s="7"/>
      <c r="J36" s="7"/>
      <c r="AA36" s="41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71" x14ac:dyDescent="0.2">
      <c r="A37" s="44" t="s">
        <v>84</v>
      </c>
      <c r="B37" s="6">
        <v>2000</v>
      </c>
      <c r="C37" s="6">
        <v>2001</v>
      </c>
      <c r="D37" s="6">
        <v>2002</v>
      </c>
      <c r="E37" s="6">
        <v>2003</v>
      </c>
      <c r="F37" s="6">
        <v>2004</v>
      </c>
      <c r="G37" s="6">
        <v>2005</v>
      </c>
      <c r="H37" s="6">
        <v>2006</v>
      </c>
      <c r="I37" s="6">
        <v>2007</v>
      </c>
      <c r="J37" s="6">
        <v>2008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71" x14ac:dyDescent="0.2">
      <c r="A38" s="34" t="s">
        <v>49</v>
      </c>
      <c r="B38" s="35">
        <f t="shared" ref="B38:I38" si="18">SUM(B39:B70)</f>
        <v>5862004351</v>
      </c>
      <c r="C38" s="35">
        <f t="shared" si="18"/>
        <v>8714159911</v>
      </c>
      <c r="D38" s="35">
        <f t="shared" si="18"/>
        <v>8565659288</v>
      </c>
      <c r="E38" s="35">
        <f t="shared" si="18"/>
        <v>7866708231</v>
      </c>
      <c r="F38" s="35">
        <f t="shared" si="18"/>
        <v>6996262303</v>
      </c>
      <c r="G38" s="35">
        <f t="shared" si="18"/>
        <v>8261044191</v>
      </c>
      <c r="H38" s="35">
        <f t="shared" si="18"/>
        <v>15530958273</v>
      </c>
      <c r="I38" s="35">
        <f t="shared" si="18"/>
        <v>23062199327</v>
      </c>
      <c r="J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71" x14ac:dyDescent="0.2">
      <c r="A39" s="34" t="s">
        <v>52</v>
      </c>
      <c r="B39" s="35"/>
      <c r="C39" s="35">
        <v>0</v>
      </c>
      <c r="D39" s="35">
        <v>390342</v>
      </c>
      <c r="E39" s="35">
        <v>5759206</v>
      </c>
      <c r="F39" s="35">
        <v>2823306</v>
      </c>
      <c r="G39" s="35">
        <v>2639000</v>
      </c>
      <c r="H39" s="35">
        <v>110950000</v>
      </c>
      <c r="I39" s="35">
        <v>324792359</v>
      </c>
      <c r="J39" s="35"/>
      <c r="Z39" s="4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71" x14ac:dyDescent="0.2">
      <c r="A40" s="34" t="s">
        <v>53</v>
      </c>
      <c r="B40" s="35">
        <v>225159000</v>
      </c>
      <c r="C40" s="35">
        <v>0</v>
      </c>
      <c r="D40" s="35">
        <v>351251000</v>
      </c>
      <c r="E40" s="35">
        <v>276615526</v>
      </c>
      <c r="F40" s="35">
        <v>0</v>
      </c>
      <c r="G40" s="35"/>
      <c r="H40" s="35"/>
      <c r="I40" s="35"/>
      <c r="J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71" x14ac:dyDescent="0.2">
      <c r="A41" s="34" t="s">
        <v>54</v>
      </c>
      <c r="B41" s="35"/>
      <c r="C41" s="35">
        <v>0</v>
      </c>
      <c r="D41" s="35">
        <v>73598045</v>
      </c>
      <c r="E41" s="35">
        <v>53373954</v>
      </c>
      <c r="F41" s="35">
        <v>85872573</v>
      </c>
      <c r="G41" s="35">
        <v>146607267</v>
      </c>
      <c r="H41" s="35">
        <v>478295277</v>
      </c>
      <c r="I41" s="35">
        <v>397752985</v>
      </c>
      <c r="J41" s="35"/>
      <c r="Z41" s="4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71" x14ac:dyDescent="0.2">
      <c r="A42" s="34" t="s">
        <v>55</v>
      </c>
      <c r="B42" s="35">
        <v>604292512</v>
      </c>
      <c r="C42" s="35">
        <v>533153157</v>
      </c>
      <c r="D42" s="35">
        <v>550666245</v>
      </c>
      <c r="E42" s="35">
        <v>625257904</v>
      </c>
      <c r="F42" s="35">
        <v>567605138</v>
      </c>
      <c r="G42" s="35">
        <v>771482096</v>
      </c>
      <c r="H42" s="35">
        <v>994436000</v>
      </c>
      <c r="I42" s="35">
        <v>742828173</v>
      </c>
      <c r="J42" s="35">
        <v>1148887888</v>
      </c>
      <c r="Z42" s="4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71" x14ac:dyDescent="0.2">
      <c r="A43" s="34" t="s">
        <v>56</v>
      </c>
      <c r="B43" s="35"/>
      <c r="C43" s="35">
        <v>0</v>
      </c>
      <c r="D43" s="35">
        <v>795799555</v>
      </c>
      <c r="E43" s="35">
        <v>307402000</v>
      </c>
      <c r="F43" s="35">
        <v>529330840</v>
      </c>
      <c r="G43" s="35">
        <v>575150116</v>
      </c>
      <c r="H43" s="35">
        <v>308952000</v>
      </c>
      <c r="I43" s="35">
        <v>1130735000</v>
      </c>
      <c r="J43" s="35">
        <v>774101000</v>
      </c>
      <c r="Z43" s="4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71" x14ac:dyDescent="0.2">
      <c r="A44" s="34" t="s">
        <v>57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71" x14ac:dyDescent="0.2">
      <c r="A45" s="34" t="s">
        <v>58</v>
      </c>
      <c r="B45" s="35"/>
      <c r="C45" s="35">
        <v>0</v>
      </c>
      <c r="D45" s="35">
        <v>0</v>
      </c>
      <c r="E45" s="35">
        <v>27408242</v>
      </c>
      <c r="F45" s="35">
        <v>43854275</v>
      </c>
      <c r="G45" s="35">
        <v>58404297</v>
      </c>
      <c r="H45" s="35"/>
      <c r="I45" s="35"/>
      <c r="J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71" x14ac:dyDescent="0.2">
      <c r="A46" s="34" t="s">
        <v>59</v>
      </c>
      <c r="B46" s="35">
        <v>195876877</v>
      </c>
      <c r="C46" s="35">
        <v>88561501</v>
      </c>
      <c r="D46" s="35">
        <v>62306904</v>
      </c>
      <c r="E46" s="35">
        <v>958160974</v>
      </c>
      <c r="F46" s="35">
        <v>228308223</v>
      </c>
      <c r="G46" s="35">
        <v>810528761</v>
      </c>
      <c r="H46" s="35">
        <v>16718869</v>
      </c>
      <c r="I46" s="35">
        <v>401146679</v>
      </c>
      <c r="J46" s="35">
        <v>395211592</v>
      </c>
      <c r="Z46" s="4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71" x14ac:dyDescent="0.2">
      <c r="A47" s="34" t="s">
        <v>60</v>
      </c>
      <c r="B47" s="35">
        <v>1767021500</v>
      </c>
      <c r="C47" s="35">
        <v>1767021500</v>
      </c>
      <c r="D47" s="35">
        <v>1767021500</v>
      </c>
      <c r="E47" s="35">
        <v>1767021500</v>
      </c>
      <c r="F47" s="35">
        <v>1767021500</v>
      </c>
      <c r="G47" s="35"/>
      <c r="H47" s="35">
        <v>1243906000</v>
      </c>
      <c r="I47" s="35"/>
      <c r="J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71" x14ac:dyDescent="0.2">
      <c r="A48" s="34" t="s">
        <v>61</v>
      </c>
      <c r="B48" s="35"/>
      <c r="C48" s="35">
        <v>0</v>
      </c>
      <c r="D48" s="35">
        <v>0</v>
      </c>
      <c r="E48" s="35">
        <v>0</v>
      </c>
      <c r="F48" s="35">
        <v>0</v>
      </c>
      <c r="G48" s="35"/>
      <c r="H48" s="35"/>
      <c r="I48" s="35">
        <v>487491720</v>
      </c>
      <c r="J48" s="35"/>
      <c r="Z48" s="4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x14ac:dyDescent="0.2">
      <c r="A49" s="34" t="s">
        <v>62</v>
      </c>
      <c r="B49" s="35"/>
      <c r="C49" s="35">
        <v>1491366735</v>
      </c>
      <c r="D49" s="35">
        <v>76764364</v>
      </c>
      <c r="E49" s="35">
        <v>0</v>
      </c>
      <c r="F49" s="35">
        <v>0</v>
      </c>
      <c r="G49" s="35"/>
      <c r="H49" s="35"/>
      <c r="I49" s="35"/>
      <c r="J49" s="35">
        <v>4771533772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x14ac:dyDescent="0.2">
      <c r="A50" s="34" t="s">
        <v>63</v>
      </c>
      <c r="B50" s="35">
        <v>0</v>
      </c>
      <c r="C50" s="35">
        <v>86700000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x14ac:dyDescent="0.2">
      <c r="A51" s="34" t="s">
        <v>64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/>
      <c r="H51" s="35">
        <v>31351672</v>
      </c>
      <c r="I51" s="35">
        <v>66667195</v>
      </c>
      <c r="J51" s="35">
        <v>75554816</v>
      </c>
      <c r="Z51" s="4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x14ac:dyDescent="0.2">
      <c r="A52" s="34" t="s">
        <v>65</v>
      </c>
      <c r="B52" s="35">
        <v>73526819</v>
      </c>
      <c r="C52" s="35">
        <v>177931455</v>
      </c>
      <c r="D52" s="35">
        <v>228029539</v>
      </c>
      <c r="E52" s="35">
        <v>285152786</v>
      </c>
      <c r="F52" s="35">
        <v>648698721</v>
      </c>
      <c r="G52" s="35">
        <v>1061212513</v>
      </c>
      <c r="H52" s="35">
        <v>2611719400</v>
      </c>
      <c r="I52" s="35">
        <v>4299751447</v>
      </c>
      <c r="J52" s="35">
        <v>3178124467</v>
      </c>
      <c r="Z52" s="4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x14ac:dyDescent="0.2">
      <c r="A53" s="34" t="s">
        <v>66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/>
      <c r="H53" s="35"/>
      <c r="I53" s="35"/>
      <c r="J53" s="35">
        <v>1406572700</v>
      </c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x14ac:dyDescent="0.2">
      <c r="A54" s="34" t="s">
        <v>67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/>
      <c r="H54" s="35">
        <v>1116586065</v>
      </c>
      <c r="I54" s="35"/>
      <c r="J54" s="35">
        <v>1437244246</v>
      </c>
      <c r="AA54" s="34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x14ac:dyDescent="0.2">
      <c r="A55" s="34" t="s">
        <v>68</v>
      </c>
      <c r="B55" s="35">
        <v>0</v>
      </c>
      <c r="C55" s="35">
        <v>104334379</v>
      </c>
      <c r="D55" s="35">
        <v>0</v>
      </c>
      <c r="E55" s="35">
        <v>0</v>
      </c>
      <c r="F55" s="35">
        <v>0</v>
      </c>
      <c r="G55" s="35"/>
      <c r="H55" s="35">
        <v>687663000</v>
      </c>
      <c r="I55" s="35">
        <v>387993000</v>
      </c>
      <c r="J55" s="35">
        <v>864261000</v>
      </c>
      <c r="Z55" s="45"/>
      <c r="AA55" s="34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x14ac:dyDescent="0.2">
      <c r="A56" s="34" t="s">
        <v>69</v>
      </c>
      <c r="B56" s="35">
        <v>0</v>
      </c>
      <c r="C56" s="35">
        <v>412256101</v>
      </c>
      <c r="D56" s="35">
        <v>371721890</v>
      </c>
      <c r="E56" s="35">
        <v>342266794</v>
      </c>
      <c r="F56" s="35">
        <v>271052794</v>
      </c>
      <c r="G56" s="35">
        <v>438547431</v>
      </c>
      <c r="H56" s="35">
        <v>389050290</v>
      </c>
      <c r="I56" s="35">
        <v>388471310</v>
      </c>
      <c r="J56" s="35">
        <v>318434721</v>
      </c>
      <c r="Z56" s="45"/>
      <c r="AA56" s="34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x14ac:dyDescent="0.2">
      <c r="A57" s="34" t="s">
        <v>70</v>
      </c>
      <c r="B57" s="35">
        <v>1381245662</v>
      </c>
      <c r="C57" s="35">
        <v>2145721507</v>
      </c>
      <c r="D57" s="35">
        <v>2557267794</v>
      </c>
      <c r="E57" s="35">
        <v>926266603</v>
      </c>
      <c r="F57" s="35">
        <v>1304926001</v>
      </c>
      <c r="G57" s="35">
        <v>2696783064</v>
      </c>
      <c r="H57" s="35">
        <v>1760941000</v>
      </c>
      <c r="I57" s="35">
        <v>2422960000</v>
      </c>
      <c r="J57" s="35">
        <v>924454000</v>
      </c>
      <c r="Z57" s="45"/>
      <c r="AA57" s="34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x14ac:dyDescent="0.2">
      <c r="A58" s="34" t="s">
        <v>71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/>
      <c r="H58" s="35"/>
      <c r="I58" s="35">
        <v>1919434000</v>
      </c>
      <c r="J58" s="35">
        <v>3318001000</v>
      </c>
      <c r="Z58" s="45"/>
      <c r="AA58" s="3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x14ac:dyDescent="0.2">
      <c r="A59" s="34" t="s">
        <v>72</v>
      </c>
      <c r="B59" s="35">
        <v>572426600</v>
      </c>
      <c r="C59" s="35">
        <v>949430600</v>
      </c>
      <c r="D59" s="35">
        <v>665962100</v>
      </c>
      <c r="E59" s="35">
        <v>578547200</v>
      </c>
      <c r="F59" s="35">
        <v>658096300</v>
      </c>
      <c r="G59" s="35"/>
      <c r="H59" s="35"/>
      <c r="I59" s="35"/>
      <c r="J59" s="35"/>
      <c r="AA59" s="3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x14ac:dyDescent="0.2">
      <c r="A60" s="34" t="s">
        <v>73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/>
      <c r="AA60" s="34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x14ac:dyDescent="0.2">
      <c r="A61" s="34" t="s">
        <v>74</v>
      </c>
      <c r="B61" s="35">
        <v>239514583</v>
      </c>
      <c r="C61" s="35">
        <v>26670823</v>
      </c>
      <c r="D61" s="35">
        <v>138417750</v>
      </c>
      <c r="E61" s="35">
        <v>146759000</v>
      </c>
      <c r="F61" s="35">
        <v>178055000</v>
      </c>
      <c r="G61" s="35">
        <v>637269000</v>
      </c>
      <c r="H61" s="35">
        <v>434386000</v>
      </c>
      <c r="I61" s="35">
        <v>651729000</v>
      </c>
      <c r="J61" s="35">
        <v>1048745000</v>
      </c>
      <c r="Z61" s="45"/>
      <c r="AA61" s="3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x14ac:dyDescent="0.2">
      <c r="A62" s="34" t="s">
        <v>75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/>
      <c r="AA62" s="34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x14ac:dyDescent="0.2">
      <c r="A63" s="34" t="s">
        <v>76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/>
      <c r="AA63" s="34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x14ac:dyDescent="0.2">
      <c r="A64" s="34" t="s">
        <v>77</v>
      </c>
      <c r="B64" s="35">
        <v>90421000</v>
      </c>
      <c r="C64" s="35">
        <v>63269811</v>
      </c>
      <c r="D64" s="35">
        <v>322000</v>
      </c>
      <c r="E64" s="35">
        <v>13176330</v>
      </c>
      <c r="F64" s="35">
        <v>0</v>
      </c>
      <c r="G64" s="35">
        <v>0</v>
      </c>
      <c r="H64" s="35">
        <v>0</v>
      </c>
      <c r="I64" s="35">
        <v>0</v>
      </c>
      <c r="J64" s="35"/>
      <c r="AA64" s="34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x14ac:dyDescent="0.2">
      <c r="A65" s="34" t="s">
        <v>78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/>
      <c r="AA65" s="3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x14ac:dyDescent="0.2">
      <c r="A66" s="34" t="s">
        <v>79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/>
      <c r="H66" s="35">
        <v>1957366967</v>
      </c>
      <c r="I66" s="35">
        <v>7013724275</v>
      </c>
      <c r="J66" s="35">
        <v>524450350</v>
      </c>
      <c r="Z66" s="45"/>
      <c r="AA66" s="34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x14ac:dyDescent="0.2">
      <c r="A67" s="34" t="s">
        <v>80</v>
      </c>
      <c r="B67" s="35">
        <v>101366387</v>
      </c>
      <c r="C67" s="35">
        <v>297965897</v>
      </c>
      <c r="D67" s="35">
        <v>316452224</v>
      </c>
      <c r="E67" s="35">
        <v>383840212</v>
      </c>
      <c r="F67" s="35">
        <v>318829438</v>
      </c>
      <c r="G67" s="35"/>
      <c r="H67" s="35">
        <v>628879732</v>
      </c>
      <c r="I67" s="35">
        <v>550992452</v>
      </c>
      <c r="J67" s="35">
        <v>730821772</v>
      </c>
      <c r="Z67" s="45"/>
      <c r="AA67" s="34"/>
    </row>
    <row r="68" spans="1:48" x14ac:dyDescent="0.2">
      <c r="A68" s="34" t="s">
        <v>81</v>
      </c>
      <c r="B68" s="35">
        <v>528024837</v>
      </c>
      <c r="C68" s="35">
        <v>472145132</v>
      </c>
      <c r="D68" s="35">
        <v>609688036</v>
      </c>
      <c r="E68" s="35">
        <v>1169700000</v>
      </c>
      <c r="F68" s="35">
        <v>391788194</v>
      </c>
      <c r="G68" s="35">
        <v>1062420646</v>
      </c>
      <c r="H68" s="35">
        <v>2477266088</v>
      </c>
      <c r="I68" s="35">
        <v>1875729732</v>
      </c>
      <c r="J68" s="35">
        <v>2458474232</v>
      </c>
      <c r="Z68" s="45"/>
      <c r="AA68" s="34"/>
    </row>
    <row r="69" spans="1:48" x14ac:dyDescent="0.2">
      <c r="A69" s="34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/>
      <c r="H69" s="35">
        <v>282489913</v>
      </c>
      <c r="I69" s="35"/>
      <c r="J69" s="35"/>
      <c r="AA69" s="34"/>
    </row>
    <row r="70" spans="1:48" x14ac:dyDescent="0.2">
      <c r="A70" s="34" t="s">
        <v>83</v>
      </c>
      <c r="B70" s="35">
        <v>83128574</v>
      </c>
      <c r="C70" s="35">
        <v>97631313</v>
      </c>
      <c r="D70" s="35">
        <v>0</v>
      </c>
      <c r="E70" s="35">
        <v>0</v>
      </c>
      <c r="F70" s="35">
        <v>0</v>
      </c>
      <c r="G70" s="35"/>
      <c r="H70" s="35"/>
      <c r="I70" s="35"/>
      <c r="J70" s="35"/>
      <c r="AA70" s="34"/>
    </row>
    <row r="72" spans="1:48" x14ac:dyDescent="0.2">
      <c r="A72" s="30" t="s">
        <v>32</v>
      </c>
      <c r="B72" s="40"/>
      <c r="C72" s="40"/>
      <c r="D72" s="40"/>
      <c r="E72" s="40"/>
      <c r="F72" s="40"/>
      <c r="G72" s="40"/>
      <c r="H72" s="40"/>
      <c r="I72" s="40"/>
      <c r="J72" s="40"/>
      <c r="AA72" s="30"/>
    </row>
    <row r="73" spans="1:48" x14ac:dyDescent="0.2">
      <c r="A73" s="34" t="s">
        <v>49</v>
      </c>
      <c r="B73" s="40">
        <f t="shared" ref="B73:J88" si="19">B2-B38</f>
        <v>445409218061</v>
      </c>
      <c r="C73" s="40">
        <f t="shared" si="19"/>
        <v>505373626878</v>
      </c>
      <c r="D73" s="40">
        <f t="shared" si="19"/>
        <v>554172344887</v>
      </c>
      <c r="E73" s="40">
        <f t="shared" si="19"/>
        <v>623109060342</v>
      </c>
      <c r="F73" s="40">
        <f t="shared" si="19"/>
        <v>682519398522</v>
      </c>
      <c r="G73" s="40">
        <f t="shared" si="19"/>
        <v>768877716300</v>
      </c>
      <c r="H73" s="40">
        <f t="shared" si="19"/>
        <v>884396600615</v>
      </c>
      <c r="I73" s="40">
        <f>SUM(I74:I105)</f>
        <v>972237067155</v>
      </c>
      <c r="J73" s="40">
        <f>SUM(J74:J105)</f>
        <v>1150234676844</v>
      </c>
      <c r="AA73" s="34"/>
    </row>
    <row r="74" spans="1:48" x14ac:dyDescent="0.2">
      <c r="A74" s="34" t="s">
        <v>52</v>
      </c>
      <c r="B74" s="40">
        <f t="shared" si="19"/>
        <v>4633578741</v>
      </c>
      <c r="C74" s="40">
        <f t="shared" si="19"/>
        <v>5300783709</v>
      </c>
      <c r="D74" s="40">
        <f t="shared" si="19"/>
        <v>5694742674</v>
      </c>
      <c r="E74" s="40">
        <f t="shared" si="19"/>
        <v>6720307218</v>
      </c>
      <c r="F74" s="40">
        <f t="shared" si="19"/>
        <v>7305113277</v>
      </c>
      <c r="G74" s="40">
        <f t="shared" si="19"/>
        <v>8400441000</v>
      </c>
      <c r="H74" s="40">
        <f t="shared" si="19"/>
        <v>9785959000</v>
      </c>
      <c r="I74" s="40">
        <f t="shared" si="19"/>
        <v>11523266128</v>
      </c>
      <c r="J74" s="40">
        <f t="shared" si="19"/>
        <v>12965369000</v>
      </c>
      <c r="AA74" s="34"/>
    </row>
    <row r="75" spans="1:48" x14ac:dyDescent="0.2">
      <c r="A75" s="34" t="s">
        <v>53</v>
      </c>
      <c r="B75" s="40">
        <f t="shared" si="19"/>
        <v>21618249000</v>
      </c>
      <c r="C75" s="40">
        <f t="shared" si="19"/>
        <v>13995726520</v>
      </c>
      <c r="D75" s="40">
        <f t="shared" si="19"/>
        <v>14900649840</v>
      </c>
      <c r="E75" s="40">
        <f t="shared" si="19"/>
        <v>16764908552</v>
      </c>
      <c r="F75" s="40">
        <f t="shared" si="19"/>
        <v>19298446619</v>
      </c>
      <c r="G75" s="40">
        <f t="shared" si="19"/>
        <v>20764119385</v>
      </c>
      <c r="H75" s="40">
        <f t="shared" si="19"/>
        <v>23322359783</v>
      </c>
      <c r="I75" s="40">
        <f t="shared" si="19"/>
        <v>24804389362</v>
      </c>
      <c r="J75" s="40">
        <f t="shared" si="19"/>
        <v>27159227001</v>
      </c>
      <c r="AA75" s="34"/>
    </row>
    <row r="76" spans="1:48" x14ac:dyDescent="0.2">
      <c r="A76" s="34" t="s">
        <v>54</v>
      </c>
      <c r="B76" s="40">
        <f t="shared" si="19"/>
        <v>3160775000</v>
      </c>
      <c r="C76" s="40">
        <f t="shared" si="19"/>
        <v>3618719000</v>
      </c>
      <c r="D76" s="40">
        <f t="shared" si="19"/>
        <v>3908447504</v>
      </c>
      <c r="E76" s="40">
        <f t="shared" si="19"/>
        <v>4457294221</v>
      </c>
      <c r="F76" s="40">
        <f t="shared" si="19"/>
        <v>5181591011</v>
      </c>
      <c r="G76" s="40">
        <f t="shared" si="19"/>
        <v>5720897649</v>
      </c>
      <c r="H76" s="40">
        <f t="shared" si="19"/>
        <v>6377201332</v>
      </c>
      <c r="I76" s="40">
        <f t="shared" si="19"/>
        <v>8011574887</v>
      </c>
      <c r="J76" s="40">
        <f t="shared" si="19"/>
        <v>8741557246</v>
      </c>
      <c r="AA76" s="34"/>
    </row>
    <row r="77" spans="1:48" x14ac:dyDescent="0.2">
      <c r="A77" s="34" t="s">
        <v>55</v>
      </c>
      <c r="B77" s="40">
        <f t="shared" si="19"/>
        <v>5477453924</v>
      </c>
      <c r="C77" s="40">
        <f t="shared" si="19"/>
        <v>6069567615</v>
      </c>
      <c r="D77" s="40">
        <f t="shared" si="19"/>
        <v>6287733530</v>
      </c>
      <c r="E77" s="40">
        <f t="shared" si="19"/>
        <v>7388598309</v>
      </c>
      <c r="F77" s="40">
        <f t="shared" si="19"/>
        <v>8139318922</v>
      </c>
      <c r="G77" s="40">
        <f t="shared" si="19"/>
        <v>9414350891</v>
      </c>
      <c r="H77" s="40">
        <f t="shared" si="19"/>
        <v>10366375000</v>
      </c>
      <c r="I77" s="40">
        <f t="shared" si="19"/>
        <v>11725221000</v>
      </c>
      <c r="J77" s="40">
        <f t="shared" si="19"/>
        <v>15207802810</v>
      </c>
      <c r="AA77" s="34"/>
    </row>
    <row r="78" spans="1:48" x14ac:dyDescent="0.2">
      <c r="A78" s="34" t="s">
        <v>56</v>
      </c>
      <c r="B78" s="40">
        <f t="shared" si="19"/>
        <v>10866579288</v>
      </c>
      <c r="C78" s="40">
        <f t="shared" si="19"/>
        <v>12719946566</v>
      </c>
      <c r="D78" s="40">
        <f t="shared" si="19"/>
        <v>13707019278</v>
      </c>
      <c r="E78" s="40">
        <f t="shared" si="19"/>
        <v>15037667000</v>
      </c>
      <c r="F78" s="40">
        <f t="shared" si="19"/>
        <v>16796660636</v>
      </c>
      <c r="G78" s="40">
        <f t="shared" si="19"/>
        <v>19283514855</v>
      </c>
      <c r="H78" s="40">
        <f t="shared" si="19"/>
        <v>21366710106</v>
      </c>
      <c r="I78" s="40">
        <f t="shared" si="19"/>
        <v>24641908000</v>
      </c>
      <c r="J78" s="40">
        <f t="shared" si="19"/>
        <v>30635054000</v>
      </c>
      <c r="AA78" s="34"/>
    </row>
    <row r="79" spans="1:48" x14ac:dyDescent="0.2">
      <c r="A79" s="34" t="s">
        <v>57</v>
      </c>
      <c r="B79" s="40">
        <f t="shared" si="19"/>
        <v>3325671775</v>
      </c>
      <c r="C79" s="40">
        <f t="shared" si="19"/>
        <v>3567114865</v>
      </c>
      <c r="D79" s="40">
        <f t="shared" si="19"/>
        <v>3897643961</v>
      </c>
      <c r="E79" s="40">
        <f t="shared" si="19"/>
        <v>4578568418</v>
      </c>
      <c r="F79" s="40">
        <f t="shared" si="19"/>
        <v>4842671471</v>
      </c>
      <c r="G79" s="40">
        <f t="shared" si="19"/>
        <v>5746143264</v>
      </c>
      <c r="H79" s="40">
        <f t="shared" si="19"/>
        <v>6552352954</v>
      </c>
      <c r="I79" s="40">
        <f t="shared" si="19"/>
        <v>7106876791</v>
      </c>
      <c r="J79" s="40">
        <f t="shared" si="19"/>
        <v>8769197821</v>
      </c>
      <c r="AA79" s="34"/>
    </row>
    <row r="80" spans="1:48" x14ac:dyDescent="0.2">
      <c r="A80" s="34" t="s">
        <v>58</v>
      </c>
      <c r="B80" s="40">
        <f t="shared" si="19"/>
        <v>18553641020</v>
      </c>
      <c r="C80" s="40">
        <f t="shared" si="19"/>
        <v>20786512559</v>
      </c>
      <c r="D80" s="40">
        <f t="shared" si="19"/>
        <v>23188422644</v>
      </c>
      <c r="E80" s="40">
        <f t="shared" si="19"/>
        <v>25790602895</v>
      </c>
      <c r="F80" s="40">
        <f t="shared" si="19"/>
        <v>29903881432</v>
      </c>
      <c r="G80" s="40">
        <f t="shared" si="19"/>
        <v>34365211647</v>
      </c>
      <c r="H80" s="40">
        <f t="shared" si="19"/>
        <v>37578466203</v>
      </c>
      <c r="I80" s="40">
        <f t="shared" si="19"/>
        <v>44508542729</v>
      </c>
      <c r="J80" s="40">
        <f t="shared" si="19"/>
        <v>49744793942</v>
      </c>
      <c r="AA80" s="34"/>
    </row>
    <row r="81" spans="1:27" x14ac:dyDescent="0.2">
      <c r="A81" s="34" t="s">
        <v>59</v>
      </c>
      <c r="B81" s="40">
        <f t="shared" si="19"/>
        <v>14322456055</v>
      </c>
      <c r="C81" s="40">
        <f t="shared" si="19"/>
        <v>16725084423</v>
      </c>
      <c r="D81" s="40">
        <f t="shared" si="19"/>
        <v>19274474137</v>
      </c>
      <c r="E81" s="40">
        <f t="shared" si="19"/>
        <v>21338187469</v>
      </c>
      <c r="F81" s="40">
        <f t="shared" si="19"/>
        <v>23710712506</v>
      </c>
      <c r="G81" s="40">
        <f t="shared" si="19"/>
        <v>25752698584</v>
      </c>
      <c r="H81" s="40">
        <f t="shared" si="19"/>
        <v>29861646738</v>
      </c>
      <c r="I81" s="40">
        <f t="shared" si="19"/>
        <v>29773814132</v>
      </c>
      <c r="J81" s="40">
        <f t="shared" si="19"/>
        <v>34849005704</v>
      </c>
      <c r="AA81" s="34"/>
    </row>
    <row r="82" spans="1:27" x14ac:dyDescent="0.2">
      <c r="A82" s="34" t="s">
        <v>60</v>
      </c>
      <c r="B82" s="40">
        <f t="shared" si="19"/>
        <v>54909131000</v>
      </c>
      <c r="C82" s="40">
        <f t="shared" si="19"/>
        <v>60404128800</v>
      </c>
      <c r="D82" s="40">
        <f t="shared" si="19"/>
        <v>66719217300</v>
      </c>
      <c r="E82" s="40">
        <f t="shared" si="19"/>
        <v>68178767900</v>
      </c>
      <c r="F82" s="40">
        <f t="shared" si="19"/>
        <v>71381572100</v>
      </c>
      <c r="G82" s="40">
        <f t="shared" si="19"/>
        <v>79623633100</v>
      </c>
      <c r="H82" s="40">
        <f t="shared" si="19"/>
        <v>93509356200</v>
      </c>
      <c r="I82" s="40">
        <f t="shared" si="19"/>
        <v>101176819500</v>
      </c>
      <c r="J82" s="40">
        <f t="shared" si="19"/>
        <v>116511030187</v>
      </c>
      <c r="AA82" s="34"/>
    </row>
    <row r="83" spans="1:27" x14ac:dyDescent="0.2">
      <c r="A83" s="34" t="s">
        <v>61</v>
      </c>
      <c r="B83" s="40">
        <f t="shared" si="19"/>
        <v>7327162823</v>
      </c>
      <c r="C83" s="40">
        <f t="shared" si="19"/>
        <v>8699044341</v>
      </c>
      <c r="D83" s="40">
        <f t="shared" si="19"/>
        <v>9170605287</v>
      </c>
      <c r="E83" s="40">
        <f t="shared" si="19"/>
        <v>10769063963</v>
      </c>
      <c r="F83" s="40">
        <f t="shared" si="19"/>
        <v>10936535891</v>
      </c>
      <c r="G83" s="40">
        <f t="shared" si="19"/>
        <v>11705771134</v>
      </c>
      <c r="H83" s="40">
        <f t="shared" si="19"/>
        <v>13186062132</v>
      </c>
      <c r="I83" s="40">
        <f t="shared" si="19"/>
        <v>14557643259</v>
      </c>
      <c r="J83" s="40">
        <f t="shared" si="19"/>
        <v>17558079307</v>
      </c>
      <c r="AA83" s="34"/>
    </row>
    <row r="84" spans="1:27" x14ac:dyDescent="0.2">
      <c r="A84" s="34" t="s">
        <v>62</v>
      </c>
      <c r="B84" s="40">
        <f t="shared" si="19"/>
        <v>15484145839</v>
      </c>
      <c r="C84" s="40">
        <f t="shared" si="19"/>
        <v>18132829520</v>
      </c>
      <c r="D84" s="40">
        <f t="shared" si="19"/>
        <v>18773136551</v>
      </c>
      <c r="E84" s="40">
        <f t="shared" si="19"/>
        <v>21204707566</v>
      </c>
      <c r="F84" s="40">
        <f t="shared" si="19"/>
        <v>23395128852</v>
      </c>
      <c r="G84" s="40">
        <f t="shared" si="19"/>
        <v>28192351756</v>
      </c>
      <c r="H84" s="40">
        <f t="shared" si="19"/>
        <v>30850496023</v>
      </c>
      <c r="I84" s="40">
        <f t="shared" si="19"/>
        <v>32565800749</v>
      </c>
      <c r="J84" s="40">
        <f t="shared" si="19"/>
        <v>42542918019</v>
      </c>
      <c r="AA84" s="34"/>
    </row>
    <row r="85" spans="1:27" x14ac:dyDescent="0.2">
      <c r="A85" s="34" t="s">
        <v>63</v>
      </c>
      <c r="B85" s="40">
        <f t="shared" si="19"/>
        <v>14381574500</v>
      </c>
      <c r="C85" s="40">
        <f t="shared" si="19"/>
        <v>17056967700</v>
      </c>
      <c r="D85" s="40">
        <f t="shared" si="19"/>
        <v>17923274200</v>
      </c>
      <c r="E85" s="40">
        <f t="shared" si="19"/>
        <v>21247271800</v>
      </c>
      <c r="F85" s="40">
        <f t="shared" si="19"/>
        <v>22486700000</v>
      </c>
      <c r="G85" s="40">
        <f t="shared" si="19"/>
        <v>23672864394</v>
      </c>
      <c r="H85" s="40">
        <f t="shared" si="19"/>
        <v>28539104500</v>
      </c>
      <c r="I85" s="40">
        <f t="shared" si="19"/>
        <v>28601319248</v>
      </c>
      <c r="J85" s="40">
        <f t="shared" si="19"/>
        <v>34750783700</v>
      </c>
      <c r="AA85" s="34"/>
    </row>
    <row r="86" spans="1:27" x14ac:dyDescent="0.2">
      <c r="A86" s="34" t="s">
        <v>64</v>
      </c>
      <c r="B86" s="40">
        <f t="shared" si="19"/>
        <v>9323557928</v>
      </c>
      <c r="C86" s="40">
        <f t="shared" si="19"/>
        <v>11197420000</v>
      </c>
      <c r="D86" s="40">
        <f t="shared" si="19"/>
        <v>11479335178</v>
      </c>
      <c r="E86" s="40">
        <f t="shared" si="19"/>
        <v>14431869194</v>
      </c>
      <c r="F86" s="40">
        <f t="shared" si="19"/>
        <v>14663805778</v>
      </c>
      <c r="G86" s="40">
        <f t="shared" si="19"/>
        <v>17805678123</v>
      </c>
      <c r="H86" s="40">
        <f t="shared" si="19"/>
        <v>18693730601</v>
      </c>
      <c r="I86" s="40">
        <f t="shared" si="19"/>
        <v>23607309812</v>
      </c>
      <c r="J86" s="40">
        <f t="shared" si="19"/>
        <v>25467575179</v>
      </c>
      <c r="AA86" s="34"/>
    </row>
    <row r="87" spans="1:27" x14ac:dyDescent="0.2">
      <c r="A87" s="34" t="s">
        <v>65</v>
      </c>
      <c r="B87" s="40">
        <f t="shared" si="19"/>
        <v>25513102602</v>
      </c>
      <c r="C87" s="40">
        <f t="shared" si="19"/>
        <v>29133769180</v>
      </c>
      <c r="D87" s="40">
        <f t="shared" si="19"/>
        <v>31542019098</v>
      </c>
      <c r="E87" s="40">
        <f t="shared" si="19"/>
        <v>34270201245</v>
      </c>
      <c r="F87" s="40">
        <f t="shared" si="19"/>
        <v>37487656910</v>
      </c>
      <c r="G87" s="40">
        <f t="shared" si="19"/>
        <v>43140096385</v>
      </c>
      <c r="H87" s="40">
        <f t="shared" si="19"/>
        <v>48348433665</v>
      </c>
      <c r="I87" s="40">
        <f t="shared" si="19"/>
        <v>50112871737</v>
      </c>
      <c r="J87" s="40">
        <f t="shared" si="19"/>
        <v>61576364126</v>
      </c>
      <c r="AA87" s="34"/>
    </row>
    <row r="88" spans="1:27" x14ac:dyDescent="0.2">
      <c r="A88" s="34" t="s">
        <v>66</v>
      </c>
      <c r="B88" s="40">
        <f t="shared" si="19"/>
        <v>41977342800</v>
      </c>
      <c r="C88" s="40">
        <f t="shared" si="19"/>
        <v>49772573700</v>
      </c>
      <c r="D88" s="40">
        <f t="shared" si="19"/>
        <v>60740711000</v>
      </c>
      <c r="E88" s="40">
        <f t="shared" si="19"/>
        <v>65397442600</v>
      </c>
      <c r="F88" s="40">
        <f t="shared" si="19"/>
        <v>70908052100</v>
      </c>
      <c r="G88" s="40">
        <f t="shared" si="19"/>
        <v>88875741600</v>
      </c>
      <c r="H88" s="40">
        <f t="shared" si="19"/>
        <v>104683299800</v>
      </c>
      <c r="I88" s="40">
        <f t="shared" si="19"/>
        <v>116530235400</v>
      </c>
      <c r="J88" s="40">
        <f t="shared" si="19"/>
        <v>146585991500</v>
      </c>
      <c r="AA88" s="34"/>
    </row>
    <row r="89" spans="1:27" x14ac:dyDescent="0.2">
      <c r="A89" s="34" t="s">
        <v>67</v>
      </c>
      <c r="B89" s="40">
        <f t="shared" ref="B89:J104" si="20">B18-B54</f>
        <v>15442763598</v>
      </c>
      <c r="C89" s="40">
        <f t="shared" si="20"/>
        <v>17889249973</v>
      </c>
      <c r="D89" s="40">
        <f t="shared" si="20"/>
        <v>19553903519</v>
      </c>
      <c r="E89" s="40">
        <f t="shared" si="20"/>
        <v>22609164605</v>
      </c>
      <c r="F89" s="40">
        <f t="shared" si="20"/>
        <v>23974974805</v>
      </c>
      <c r="G89" s="40">
        <f t="shared" si="20"/>
        <v>27408719938</v>
      </c>
      <c r="H89" s="40">
        <f t="shared" si="20"/>
        <v>29168469088</v>
      </c>
      <c r="I89" s="40">
        <f t="shared" si="20"/>
        <v>36700349833</v>
      </c>
      <c r="J89" s="40">
        <f t="shared" si="20"/>
        <v>38780834852</v>
      </c>
      <c r="AA89" s="34"/>
    </row>
    <row r="90" spans="1:27" x14ac:dyDescent="0.2">
      <c r="A90" s="34" t="s">
        <v>68</v>
      </c>
      <c r="B90" s="40">
        <f t="shared" si="20"/>
        <v>6792685347</v>
      </c>
      <c r="C90" s="40">
        <f t="shared" si="20"/>
        <v>8143477667</v>
      </c>
      <c r="D90" s="40">
        <f t="shared" si="20"/>
        <v>8342060722</v>
      </c>
      <c r="E90" s="40">
        <f t="shared" si="20"/>
        <v>9743619000</v>
      </c>
      <c r="F90" s="40">
        <f t="shared" si="20"/>
        <v>10034032000</v>
      </c>
      <c r="G90" s="40">
        <f t="shared" si="20"/>
        <v>11723698417</v>
      </c>
      <c r="H90" s="40">
        <f t="shared" si="20"/>
        <v>12635461000</v>
      </c>
      <c r="I90" s="40">
        <f t="shared" si="20"/>
        <v>13884112000</v>
      </c>
      <c r="J90" s="40">
        <f t="shared" si="20"/>
        <v>15773275000</v>
      </c>
      <c r="AA90" s="34"/>
    </row>
    <row r="91" spans="1:27" x14ac:dyDescent="0.2">
      <c r="A91" s="34" t="s">
        <v>69</v>
      </c>
      <c r="B91" s="40">
        <f t="shared" si="20"/>
        <v>5596302208</v>
      </c>
      <c r="C91" s="40">
        <f t="shared" si="20"/>
        <v>6138267008</v>
      </c>
      <c r="D91" s="40">
        <f t="shared" si="20"/>
        <v>6759515549</v>
      </c>
      <c r="E91" s="40">
        <f t="shared" si="20"/>
        <v>7252643514</v>
      </c>
      <c r="F91" s="40">
        <f t="shared" si="20"/>
        <v>8149721514</v>
      </c>
      <c r="G91" s="40">
        <f t="shared" si="20"/>
        <v>8481878627</v>
      </c>
      <c r="H91" s="40">
        <f t="shared" si="20"/>
        <v>9867932780</v>
      </c>
      <c r="I91" s="40">
        <f t="shared" si="20"/>
        <v>10892184154</v>
      </c>
      <c r="J91" s="40">
        <f t="shared" si="20"/>
        <v>13419533387</v>
      </c>
      <c r="AA91" s="34"/>
    </row>
    <row r="92" spans="1:27" x14ac:dyDescent="0.2">
      <c r="A92" s="34" t="s">
        <v>70</v>
      </c>
      <c r="B92" s="40">
        <f t="shared" si="20"/>
        <v>19933647375</v>
      </c>
      <c r="C92" s="40">
        <f t="shared" si="20"/>
        <v>22092849620</v>
      </c>
      <c r="D92" s="40">
        <f t="shared" si="20"/>
        <v>23897634338</v>
      </c>
      <c r="E92" s="40">
        <f t="shared" si="20"/>
        <v>27441665988</v>
      </c>
      <c r="F92" s="40">
        <f t="shared" si="20"/>
        <v>28900012935</v>
      </c>
      <c r="G92" s="40">
        <f t="shared" si="20"/>
        <v>31695731242</v>
      </c>
      <c r="H92" s="40">
        <f t="shared" si="20"/>
        <v>37982033000</v>
      </c>
      <c r="I92" s="40">
        <f t="shared" si="20"/>
        <v>38933703000</v>
      </c>
      <c r="J92" s="40">
        <f t="shared" si="20"/>
        <v>46954562000</v>
      </c>
      <c r="AA92" s="34"/>
    </row>
    <row r="93" spans="1:27" x14ac:dyDescent="0.2">
      <c r="A93" s="34" t="s">
        <v>71</v>
      </c>
      <c r="B93" s="40">
        <f t="shared" si="20"/>
        <v>14733207723</v>
      </c>
      <c r="C93" s="40">
        <f t="shared" si="20"/>
        <v>17453326000</v>
      </c>
      <c r="D93" s="40">
        <f t="shared" si="20"/>
        <v>19324772000</v>
      </c>
      <c r="E93" s="40">
        <f t="shared" si="20"/>
        <v>21750440000</v>
      </c>
      <c r="F93" s="40">
        <f t="shared" si="20"/>
        <v>24832843000</v>
      </c>
      <c r="G93" s="40">
        <f t="shared" si="20"/>
        <v>25974172000</v>
      </c>
      <c r="H93" s="40">
        <f t="shared" si="20"/>
        <v>32309304000</v>
      </c>
      <c r="I93" s="40">
        <f t="shared" si="20"/>
        <v>37030673000</v>
      </c>
      <c r="J93" s="40">
        <f t="shared" si="20"/>
        <v>40774267000</v>
      </c>
      <c r="AA93" s="34"/>
    </row>
    <row r="94" spans="1:27" x14ac:dyDescent="0.2">
      <c r="A94" s="34" t="s">
        <v>72</v>
      </c>
      <c r="B94" s="40">
        <f t="shared" si="20"/>
        <v>18728227000</v>
      </c>
      <c r="C94" s="40">
        <f t="shared" si="20"/>
        <v>21241328300</v>
      </c>
      <c r="D94" s="40">
        <f t="shared" si="20"/>
        <v>23207862300</v>
      </c>
      <c r="E94" s="40">
        <f t="shared" si="20"/>
        <v>28496047000</v>
      </c>
      <c r="F94" s="40">
        <f t="shared" si="20"/>
        <v>28365840500</v>
      </c>
      <c r="G94" s="40">
        <f t="shared" si="20"/>
        <v>31531916200</v>
      </c>
      <c r="H94" s="40">
        <f t="shared" si="20"/>
        <v>35634207963</v>
      </c>
      <c r="I94" s="40">
        <f t="shared" si="20"/>
        <v>44686715431</v>
      </c>
      <c r="J94" s="40">
        <f t="shared" si="20"/>
        <v>47485060400</v>
      </c>
      <c r="AA94" s="34"/>
    </row>
    <row r="95" spans="1:27" x14ac:dyDescent="0.2">
      <c r="A95" s="34" t="s">
        <v>73</v>
      </c>
      <c r="B95" s="40">
        <f t="shared" si="20"/>
        <v>6823010000</v>
      </c>
      <c r="C95" s="40">
        <f t="shared" si="20"/>
        <v>7945572229</v>
      </c>
      <c r="D95" s="40">
        <f t="shared" si="20"/>
        <v>8949526051</v>
      </c>
      <c r="E95" s="40">
        <f t="shared" si="20"/>
        <v>10138009472</v>
      </c>
      <c r="F95" s="40">
        <f t="shared" si="20"/>
        <v>10882435913</v>
      </c>
      <c r="G95" s="40">
        <f t="shared" si="20"/>
        <v>12397850665</v>
      </c>
      <c r="H95" s="40">
        <f t="shared" si="20"/>
        <v>13835382828</v>
      </c>
      <c r="I95" s="40">
        <f t="shared" si="20"/>
        <v>15082539014</v>
      </c>
      <c r="J95" s="40">
        <f t="shared" si="20"/>
        <v>18616891000</v>
      </c>
      <c r="AA95" s="34"/>
    </row>
    <row r="96" spans="1:27" x14ac:dyDescent="0.2">
      <c r="A96" s="34" t="s">
        <v>74</v>
      </c>
      <c r="B96" s="40">
        <f t="shared" si="20"/>
        <v>4865589395</v>
      </c>
      <c r="C96" s="40">
        <f t="shared" si="20"/>
        <v>6059730582</v>
      </c>
      <c r="D96" s="40">
        <f t="shared" si="20"/>
        <v>6473703615</v>
      </c>
      <c r="E96" s="40">
        <f t="shared" si="20"/>
        <v>7258634000</v>
      </c>
      <c r="F96" s="40">
        <f t="shared" si="20"/>
        <v>8858536000</v>
      </c>
      <c r="G96" s="40">
        <f t="shared" si="20"/>
        <v>9538519000</v>
      </c>
      <c r="H96" s="40">
        <f t="shared" si="20"/>
        <v>11387008000</v>
      </c>
      <c r="I96" s="40">
        <f t="shared" si="20"/>
        <v>14084310000</v>
      </c>
      <c r="J96" s="40">
        <f t="shared" si="20"/>
        <v>18097276000</v>
      </c>
      <c r="AA96" s="34"/>
    </row>
    <row r="97" spans="1:27" x14ac:dyDescent="0.2">
      <c r="A97" s="34" t="s">
        <v>75</v>
      </c>
      <c r="B97" s="40">
        <f t="shared" si="20"/>
        <v>9761130000</v>
      </c>
      <c r="C97" s="40">
        <f t="shared" si="20"/>
        <v>10667929000</v>
      </c>
      <c r="D97" s="40">
        <f t="shared" si="20"/>
        <v>11529045000</v>
      </c>
      <c r="E97" s="40">
        <f t="shared" si="20"/>
        <v>14308920000</v>
      </c>
      <c r="F97" s="40">
        <f t="shared" si="20"/>
        <v>16754124886</v>
      </c>
      <c r="G97" s="40">
        <f t="shared" si="20"/>
        <v>18318339042</v>
      </c>
      <c r="H97" s="40">
        <f t="shared" si="20"/>
        <v>21051438039</v>
      </c>
      <c r="I97" s="40">
        <f t="shared" si="20"/>
        <v>21970669038</v>
      </c>
      <c r="J97" s="40">
        <f t="shared" si="20"/>
        <v>24797190000</v>
      </c>
      <c r="AA97" s="34"/>
    </row>
    <row r="98" spans="1:27" x14ac:dyDescent="0.2">
      <c r="A98" s="34" t="s">
        <v>76</v>
      </c>
      <c r="B98" s="40">
        <f t="shared" si="20"/>
        <v>10654325564</v>
      </c>
      <c r="C98" s="40">
        <f t="shared" si="20"/>
        <v>12495546982</v>
      </c>
      <c r="D98" s="40">
        <f t="shared" si="20"/>
        <v>13166876197</v>
      </c>
      <c r="E98" s="40">
        <f t="shared" si="20"/>
        <v>15419067431</v>
      </c>
      <c r="F98" s="40">
        <f t="shared" si="20"/>
        <v>16713227868</v>
      </c>
      <c r="G98" s="40">
        <f t="shared" si="20"/>
        <v>18248970200</v>
      </c>
      <c r="H98" s="40">
        <f t="shared" si="20"/>
        <v>23062704350</v>
      </c>
      <c r="I98" s="40">
        <f t="shared" si="20"/>
        <v>23594998601</v>
      </c>
      <c r="J98" s="40">
        <f t="shared" si="20"/>
        <v>27965443324</v>
      </c>
      <c r="AA98" s="34"/>
    </row>
    <row r="99" spans="1:27" x14ac:dyDescent="0.2">
      <c r="A99" s="34" t="s">
        <v>77</v>
      </c>
      <c r="B99" s="40">
        <f t="shared" si="20"/>
        <v>11540616000</v>
      </c>
      <c r="C99" s="40">
        <f t="shared" si="20"/>
        <v>13456859958</v>
      </c>
      <c r="D99" s="40">
        <f t="shared" si="20"/>
        <v>14443671000</v>
      </c>
      <c r="E99" s="40">
        <f t="shared" si="20"/>
        <v>16473496078</v>
      </c>
      <c r="F99" s="40">
        <f t="shared" si="20"/>
        <v>19518864825</v>
      </c>
      <c r="G99" s="40">
        <f t="shared" si="20"/>
        <v>21530162100</v>
      </c>
      <c r="H99" s="40">
        <f t="shared" si="20"/>
        <v>26512943312</v>
      </c>
      <c r="I99" s="40">
        <f t="shared" si="20"/>
        <v>26037409267</v>
      </c>
      <c r="J99" s="40">
        <f t="shared" si="20"/>
        <v>31990677154</v>
      </c>
      <c r="AA99" s="34"/>
    </row>
    <row r="100" spans="1:27" x14ac:dyDescent="0.2">
      <c r="A100" s="34" t="s">
        <v>78</v>
      </c>
      <c r="B100" s="40">
        <f t="shared" si="20"/>
        <v>14023444592</v>
      </c>
      <c r="C100" s="40">
        <f t="shared" si="20"/>
        <v>15835902531</v>
      </c>
      <c r="D100" s="40">
        <f t="shared" si="20"/>
        <v>17070655528</v>
      </c>
      <c r="E100" s="40">
        <f t="shared" si="20"/>
        <v>19691981516</v>
      </c>
      <c r="F100" s="40">
        <f t="shared" si="20"/>
        <v>22586996144</v>
      </c>
      <c r="G100" s="40">
        <f t="shared" si="20"/>
        <v>28067874419</v>
      </c>
      <c r="H100" s="40">
        <f t="shared" si="20"/>
        <v>31056224724</v>
      </c>
      <c r="I100" s="40">
        <f t="shared" si="20"/>
        <v>31400856870</v>
      </c>
      <c r="J100" s="40">
        <f t="shared" si="20"/>
        <v>37437758599</v>
      </c>
      <c r="AA100" s="34"/>
    </row>
    <row r="101" spans="1:27" x14ac:dyDescent="0.2">
      <c r="A101" s="34" t="s">
        <v>79</v>
      </c>
      <c r="B101" s="40">
        <f t="shared" si="20"/>
        <v>13517052000</v>
      </c>
      <c r="C101" s="40">
        <f t="shared" si="20"/>
        <v>15591291000</v>
      </c>
      <c r="D101" s="40">
        <f t="shared" si="20"/>
        <v>16154102000</v>
      </c>
      <c r="E101" s="40">
        <f t="shared" si="20"/>
        <v>18752019000</v>
      </c>
      <c r="F101" s="40">
        <f t="shared" si="20"/>
        <v>22974788296</v>
      </c>
      <c r="G101" s="40">
        <f t="shared" si="20"/>
        <v>22975665000</v>
      </c>
      <c r="H101" s="40">
        <f t="shared" si="20"/>
        <v>26204090449</v>
      </c>
      <c r="I101" s="40">
        <f t="shared" si="20"/>
        <v>28029404000</v>
      </c>
      <c r="J101" s="40">
        <f t="shared" si="20"/>
        <v>32998774520</v>
      </c>
      <c r="AA101" s="34"/>
    </row>
    <row r="102" spans="1:27" x14ac:dyDescent="0.2">
      <c r="A102" s="34" t="s">
        <v>80</v>
      </c>
      <c r="B102" s="40">
        <f t="shared" si="20"/>
        <v>4718966391</v>
      </c>
      <c r="C102" s="40">
        <f t="shared" si="20"/>
        <v>4980321233</v>
      </c>
      <c r="D102" s="40">
        <f t="shared" si="20"/>
        <v>5574319865</v>
      </c>
      <c r="E102" s="40">
        <f t="shared" si="20"/>
        <v>6343935144</v>
      </c>
      <c r="F102" s="40">
        <f t="shared" si="20"/>
        <v>6771701874</v>
      </c>
      <c r="G102" s="40">
        <f t="shared" si="20"/>
        <v>7689036384</v>
      </c>
      <c r="H102" s="40">
        <f t="shared" si="20"/>
        <v>8533435077</v>
      </c>
      <c r="I102" s="40">
        <f t="shared" si="20"/>
        <v>10379765635</v>
      </c>
      <c r="J102" s="40">
        <f t="shared" si="20"/>
        <v>13250224214</v>
      </c>
      <c r="AA102" s="34"/>
    </row>
    <row r="103" spans="1:27" x14ac:dyDescent="0.2">
      <c r="A103" s="34" t="s">
        <v>81</v>
      </c>
      <c r="B103" s="40">
        <f t="shared" si="20"/>
        <v>27560169164</v>
      </c>
      <c r="C103" s="40">
        <f t="shared" si="20"/>
        <v>32479239104</v>
      </c>
      <c r="D103" s="40">
        <f t="shared" si="20"/>
        <v>36002986598</v>
      </c>
      <c r="E103" s="40">
        <f t="shared" si="20"/>
        <v>40324334176</v>
      </c>
      <c r="F103" s="40">
        <f t="shared" si="20"/>
        <v>45911985097</v>
      </c>
      <c r="G103" s="40">
        <f t="shared" si="20"/>
        <v>46744697528</v>
      </c>
      <c r="H103" s="40">
        <f t="shared" si="20"/>
        <v>54444311482</v>
      </c>
      <c r="I103" s="40">
        <f t="shared" si="20"/>
        <v>60192378401</v>
      </c>
      <c r="J103" s="40">
        <f t="shared" si="20"/>
        <v>70589700000</v>
      </c>
      <c r="AA103" s="34"/>
    </row>
    <row r="104" spans="1:27" x14ac:dyDescent="0.2">
      <c r="A104" s="34" t="s">
        <v>82</v>
      </c>
      <c r="B104" s="40">
        <f t="shared" si="20"/>
        <v>3616930190</v>
      </c>
      <c r="C104" s="40">
        <f t="shared" si="20"/>
        <v>8553005303</v>
      </c>
      <c r="D104" s="40">
        <f t="shared" si="20"/>
        <v>8530146075</v>
      </c>
      <c r="E104" s="40">
        <f t="shared" si="20"/>
        <v>10311123861</v>
      </c>
      <c r="F104" s="40">
        <f t="shared" si="20"/>
        <v>10662083467</v>
      </c>
      <c r="G104" s="40">
        <f t="shared" si="20"/>
        <v>12846079334</v>
      </c>
      <c r="H104" s="40">
        <f t="shared" si="20"/>
        <v>14888566354</v>
      </c>
      <c r="I104" s="40">
        <f t="shared" si="20"/>
        <v>15001557202</v>
      </c>
      <c r="J104" s="40">
        <f t="shared" si="20"/>
        <v>18727860428</v>
      </c>
      <c r="AA104" s="34"/>
    </row>
    <row r="105" spans="1:27" x14ac:dyDescent="0.2">
      <c r="A105" s="34" t="s">
        <v>83</v>
      </c>
      <c r="B105" s="40">
        <f t="shared" ref="B105:J105" si="21">B34-B70</f>
        <v>6226729219</v>
      </c>
      <c r="C105" s="40">
        <f t="shared" si="21"/>
        <v>7169541890</v>
      </c>
      <c r="D105" s="40">
        <f t="shared" si="21"/>
        <v>7984132348</v>
      </c>
      <c r="E105" s="40">
        <f t="shared" si="21"/>
        <v>9218501207</v>
      </c>
      <c r="F105" s="40">
        <f t="shared" si="21"/>
        <v>10189381893</v>
      </c>
      <c r="G105" s="40">
        <f t="shared" si="21"/>
        <v>11240892437</v>
      </c>
      <c r="H105" s="40">
        <f t="shared" si="21"/>
        <v>12801534132</v>
      </c>
      <c r="I105" s="40">
        <f t="shared" si="21"/>
        <v>15087848975</v>
      </c>
      <c r="J105" s="40">
        <f t="shared" si="21"/>
        <v>19510599424</v>
      </c>
      <c r="AA105" s="34"/>
    </row>
    <row r="107" spans="1:27" x14ac:dyDescent="0.2">
      <c r="A107" s="30" t="s">
        <v>93</v>
      </c>
      <c r="AA107" s="30"/>
    </row>
    <row r="108" spans="1:27" x14ac:dyDescent="0.2">
      <c r="A108" s="34" t="s">
        <v>49</v>
      </c>
      <c r="B108" s="40">
        <f t="shared" ref="B108:B140" si="22">B73/$Y$3</f>
        <v>406797859351.91138</v>
      </c>
      <c r="C108" s="40">
        <f t="shared" ref="C108:C140" si="23">C73/$Y$4</f>
        <v>475118831504.59985</v>
      </c>
      <c r="D108" s="40">
        <f t="shared" ref="D108:D140" si="24">D73/$Y$5</f>
        <v>527629308160.04449</v>
      </c>
      <c r="E108" s="40">
        <f t="shared" ref="E108:E140" si="25">E73/$Y$6</f>
        <v>596008743592.49219</v>
      </c>
      <c r="F108" s="40">
        <f t="shared" ref="F108:F140" si="26">F73/$Y$7</f>
        <v>651953179087.2915</v>
      </c>
      <c r="G108" s="40">
        <f t="shared" ref="G108:G140" si="27">G73/$Y$8</f>
        <v>739390378915.8313</v>
      </c>
      <c r="H108" s="40">
        <f t="shared" ref="H108:H140" si="28">H73/$Y$9</f>
        <v>853421964261.57312</v>
      </c>
      <c r="I108" s="40">
        <f t="shared" ref="I108:I140" si="29">I73/$Y$10</f>
        <v>935141413463.31274</v>
      </c>
      <c r="J108" s="40"/>
      <c r="AA108" s="34"/>
    </row>
    <row r="109" spans="1:27" x14ac:dyDescent="0.2">
      <c r="A109" s="34" t="s">
        <v>52</v>
      </c>
      <c r="B109" s="40">
        <f t="shared" si="22"/>
        <v>4231905934.0149951</v>
      </c>
      <c r="C109" s="40">
        <f t="shared" si="23"/>
        <v>4983445965.3880577</v>
      </c>
      <c r="D109" s="40">
        <f t="shared" si="24"/>
        <v>5421983188.0004511</v>
      </c>
      <c r="E109" s="40">
        <f t="shared" si="25"/>
        <v>6428026996.3613615</v>
      </c>
      <c r="F109" s="40">
        <f t="shared" si="26"/>
        <v>6977958186.7509613</v>
      </c>
      <c r="G109" s="40">
        <f t="shared" si="27"/>
        <v>8078274506.3021202</v>
      </c>
      <c r="H109" s="40">
        <f t="shared" si="28"/>
        <v>9443220774.6565723</v>
      </c>
      <c r="I109" s="40">
        <f t="shared" si="29"/>
        <v>11083596520.532454</v>
      </c>
      <c r="J109" s="40"/>
      <c r="AA109" s="34"/>
    </row>
    <row r="110" spans="1:27" x14ac:dyDescent="0.2">
      <c r="A110" s="34" t="s">
        <v>53</v>
      </c>
      <c r="B110" s="40">
        <f t="shared" si="22"/>
        <v>19744219606.456825</v>
      </c>
      <c r="C110" s="40">
        <f t="shared" si="23"/>
        <v>13157855646.958004</v>
      </c>
      <c r="D110" s="40">
        <f t="shared" si="24"/>
        <v>14186957611.205597</v>
      </c>
      <c r="E110" s="40">
        <f t="shared" si="25"/>
        <v>16035767602.281879</v>
      </c>
      <c r="F110" s="40">
        <f t="shared" si="26"/>
        <v>18434177331.734684</v>
      </c>
      <c r="G110" s="40">
        <f t="shared" si="27"/>
        <v>19967791723.512989</v>
      </c>
      <c r="H110" s="40">
        <f t="shared" si="28"/>
        <v>22505529853.21526</v>
      </c>
      <c r="I110" s="40">
        <f t="shared" si="29"/>
        <v>23857979202.491211</v>
      </c>
      <c r="J110" s="40"/>
      <c r="AA110" s="34"/>
    </row>
    <row r="111" spans="1:27" x14ac:dyDescent="0.2">
      <c r="A111" s="34" t="s">
        <v>54</v>
      </c>
      <c r="B111" s="40">
        <f t="shared" si="22"/>
        <v>2886775692.4531016</v>
      </c>
      <c r="C111" s="40">
        <f t="shared" si="23"/>
        <v>3402080067.8594728</v>
      </c>
      <c r="D111" s="40">
        <f t="shared" si="24"/>
        <v>3721245694.6689997</v>
      </c>
      <c r="E111" s="40">
        <f t="shared" si="25"/>
        <v>4263437169.4454112</v>
      </c>
      <c r="F111" s="40">
        <f t="shared" si="26"/>
        <v>4949536584.1132107</v>
      </c>
      <c r="G111" s="40">
        <f t="shared" si="27"/>
        <v>5501494699.0378761</v>
      </c>
      <c r="H111" s="40">
        <f t="shared" si="28"/>
        <v>6153849622.9659214</v>
      </c>
      <c r="I111" s="40">
        <f t="shared" si="29"/>
        <v>7705893672.4348803</v>
      </c>
      <c r="J111" s="40"/>
      <c r="AA111" s="34"/>
    </row>
    <row r="112" spans="1:27" x14ac:dyDescent="0.2">
      <c r="A112" s="34" t="s">
        <v>55</v>
      </c>
      <c r="B112" s="40">
        <f t="shared" si="22"/>
        <v>5002627787.2784548</v>
      </c>
      <c r="C112" s="40">
        <f t="shared" si="23"/>
        <v>5706205705.2556057</v>
      </c>
      <c r="D112" s="40">
        <f t="shared" si="24"/>
        <v>5986571727.9794912</v>
      </c>
      <c r="E112" s="40">
        <f t="shared" si="25"/>
        <v>7067252709.5653238</v>
      </c>
      <c r="F112" s="40">
        <f t="shared" si="26"/>
        <v>7774804435.2943048</v>
      </c>
      <c r="G112" s="40">
        <f t="shared" si="27"/>
        <v>9053299796.5401993</v>
      </c>
      <c r="H112" s="40">
        <f t="shared" si="28"/>
        <v>10003308593.24881</v>
      </c>
      <c r="I112" s="40">
        <f t="shared" si="29"/>
        <v>11277845815.110907</v>
      </c>
      <c r="J112" s="40"/>
      <c r="AA112" s="34"/>
    </row>
    <row r="113" spans="1:27" x14ac:dyDescent="0.2">
      <c r="A113" s="34" t="s">
        <v>56</v>
      </c>
      <c r="B113" s="40">
        <f t="shared" si="22"/>
        <v>9924583986.1150284</v>
      </c>
      <c r="C113" s="40">
        <f t="shared" si="23"/>
        <v>11958451782.640804</v>
      </c>
      <c r="D113" s="40">
        <f t="shared" si="24"/>
        <v>13050498036.061758</v>
      </c>
      <c r="E113" s="40">
        <f t="shared" si="25"/>
        <v>14383647399.241915</v>
      </c>
      <c r="F113" s="40">
        <f t="shared" si="26"/>
        <v>16044432324.420725</v>
      </c>
      <c r="G113" s="40">
        <f t="shared" si="27"/>
        <v>18543970065.981625</v>
      </c>
      <c r="H113" s="40">
        <f t="shared" si="28"/>
        <v>20618373810.787861</v>
      </c>
      <c r="I113" s="40">
        <f t="shared" si="29"/>
        <v>23701697308.233932</v>
      </c>
      <c r="J113" s="40"/>
      <c r="AA113" s="34"/>
    </row>
    <row r="114" spans="1:27" x14ac:dyDescent="0.2">
      <c r="A114" s="34" t="s">
        <v>57</v>
      </c>
      <c r="B114" s="40">
        <f t="shared" si="22"/>
        <v>3037377997.8477936</v>
      </c>
      <c r="C114" s="40">
        <f t="shared" si="23"/>
        <v>3353565275.9945536</v>
      </c>
      <c r="D114" s="40">
        <f t="shared" si="24"/>
        <v>3710959605.9253802</v>
      </c>
      <c r="E114" s="40">
        <f t="shared" si="25"/>
        <v>4379436897.8789644</v>
      </c>
      <c r="F114" s="40">
        <f t="shared" si="26"/>
        <v>4625795351.2100992</v>
      </c>
      <c r="G114" s="40">
        <f t="shared" si="27"/>
        <v>5525772115.9080639</v>
      </c>
      <c r="H114" s="40">
        <f t="shared" si="28"/>
        <v>6322866827.6757717</v>
      </c>
      <c r="I114" s="40">
        <f t="shared" si="29"/>
        <v>6835714284.267066</v>
      </c>
      <c r="J114" s="40"/>
      <c r="AA114" s="34"/>
    </row>
    <row r="115" spans="1:27" x14ac:dyDescent="0.2">
      <c r="A115" s="34" t="s">
        <v>58</v>
      </c>
      <c r="B115" s="40">
        <f t="shared" si="22"/>
        <v>16945274466.874981</v>
      </c>
      <c r="C115" s="40">
        <f t="shared" si="23"/>
        <v>19542103174.433964</v>
      </c>
      <c r="D115" s="40">
        <f t="shared" si="24"/>
        <v>22077773295.365753</v>
      </c>
      <c r="E115" s="40">
        <f t="shared" si="25"/>
        <v>24668915614.074162</v>
      </c>
      <c r="F115" s="40">
        <f t="shared" si="26"/>
        <v>28564654145.890045</v>
      </c>
      <c r="G115" s="40">
        <f t="shared" si="27"/>
        <v>33047266584.175381</v>
      </c>
      <c r="H115" s="40">
        <f t="shared" si="28"/>
        <v>36262337981.172768</v>
      </c>
      <c r="I115" s="40">
        <f t="shared" si="29"/>
        <v>42810321643.654953</v>
      </c>
      <c r="J115" s="40"/>
      <c r="AA115" s="34"/>
    </row>
    <row r="116" spans="1:27" x14ac:dyDescent="0.2">
      <c r="A116" s="34" t="s">
        <v>59</v>
      </c>
      <c r="B116" s="40">
        <f t="shared" si="22"/>
        <v>13080879846.177517</v>
      </c>
      <c r="C116" s="40">
        <f t="shared" si="23"/>
        <v>15723817281.406834</v>
      </c>
      <c r="D116" s="40">
        <f t="shared" si="24"/>
        <v>18351290077.688152</v>
      </c>
      <c r="E116" s="40">
        <f t="shared" si="25"/>
        <v>20410145050.626423</v>
      </c>
      <c r="F116" s="40">
        <f t="shared" si="26"/>
        <v>22648842553.32008</v>
      </c>
      <c r="G116" s="40">
        <f t="shared" si="27"/>
        <v>24765053220.373779</v>
      </c>
      <c r="H116" s="40">
        <f t="shared" si="28"/>
        <v>28815788298.493515</v>
      </c>
      <c r="I116" s="40">
        <f t="shared" si="29"/>
        <v>28637795834.165188</v>
      </c>
      <c r="J116" s="40"/>
      <c r="AA116" s="34"/>
    </row>
    <row r="117" spans="1:27" x14ac:dyDescent="0.2">
      <c r="A117" s="34" t="s">
        <v>60</v>
      </c>
      <c r="B117" s="40">
        <f t="shared" si="22"/>
        <v>50149202225.569069</v>
      </c>
      <c r="C117" s="40">
        <f t="shared" si="23"/>
        <v>56787963532.646866</v>
      </c>
      <c r="D117" s="40">
        <f t="shared" si="24"/>
        <v>63523585739.661613</v>
      </c>
      <c r="E117" s="40">
        <f t="shared" si="25"/>
        <v>65213530635.327484</v>
      </c>
      <c r="F117" s="40">
        <f t="shared" si="26"/>
        <v>68184791464.7127</v>
      </c>
      <c r="G117" s="40">
        <f t="shared" si="27"/>
        <v>76569975953.748581</v>
      </c>
      <c r="H117" s="40">
        <f t="shared" si="28"/>
        <v>90234334222.389587</v>
      </c>
      <c r="I117" s="40">
        <f t="shared" si="29"/>
        <v>97316423322.366928</v>
      </c>
      <c r="J117" s="40"/>
      <c r="AA117" s="34"/>
    </row>
    <row r="118" spans="1:27" x14ac:dyDescent="0.2">
      <c r="A118" s="34" t="s">
        <v>61</v>
      </c>
      <c r="B118" s="40">
        <f t="shared" si="22"/>
        <v>6691990265.7045965</v>
      </c>
      <c r="C118" s="40">
        <f t="shared" si="23"/>
        <v>8178265668.5810213</v>
      </c>
      <c r="D118" s="40">
        <f t="shared" si="24"/>
        <v>8731363388.3612518</v>
      </c>
      <c r="E118" s="40">
        <f t="shared" si="25"/>
        <v>10300694839.41058</v>
      </c>
      <c r="F118" s="40">
        <f t="shared" si="26"/>
        <v>10446749730.161531</v>
      </c>
      <c r="G118" s="40">
        <f t="shared" si="27"/>
        <v>11256841459.680447</v>
      </c>
      <c r="H118" s="40">
        <f t="shared" si="28"/>
        <v>12724240502.214933</v>
      </c>
      <c r="I118" s="40">
        <f t="shared" si="29"/>
        <v>14002197153.161604</v>
      </c>
      <c r="J118" s="40"/>
      <c r="AA118" s="34"/>
    </row>
    <row r="119" spans="1:27" x14ac:dyDescent="0.2">
      <c r="A119" s="34" t="s">
        <v>62</v>
      </c>
      <c r="B119" s="40">
        <f t="shared" si="22"/>
        <v>14141865784.949589</v>
      </c>
      <c r="C119" s="40">
        <f t="shared" si="23"/>
        <v>17047286037.928299</v>
      </c>
      <c r="D119" s="40">
        <f t="shared" si="24"/>
        <v>17873964916.848984</v>
      </c>
      <c r="E119" s="40">
        <f t="shared" si="25"/>
        <v>20282470467.884495</v>
      </c>
      <c r="F119" s="40">
        <f t="shared" si="26"/>
        <v>22347392122.843193</v>
      </c>
      <c r="G119" s="40">
        <f t="shared" si="27"/>
        <v>27111142910.615837</v>
      </c>
      <c r="H119" s="40">
        <f t="shared" si="28"/>
        <v>29770004651.854111</v>
      </c>
      <c r="I119" s="40">
        <f t="shared" si="29"/>
        <v>31323254349.990101</v>
      </c>
      <c r="J119" s="40"/>
      <c r="AA119" s="34"/>
    </row>
    <row r="120" spans="1:27" x14ac:dyDescent="0.2">
      <c r="A120" s="34" t="s">
        <v>63</v>
      </c>
      <c r="B120" s="40">
        <f t="shared" si="22"/>
        <v>13134873467.995466</v>
      </c>
      <c r="C120" s="40">
        <f t="shared" si="23"/>
        <v>16035831969.902288</v>
      </c>
      <c r="D120" s="40">
        <f t="shared" si="24"/>
        <v>17064808183.521135</v>
      </c>
      <c r="E120" s="40">
        <f t="shared" si="25"/>
        <v>20323183494.291771</v>
      </c>
      <c r="F120" s="40">
        <f t="shared" si="26"/>
        <v>21479646708.839508</v>
      </c>
      <c r="G120" s="40">
        <f t="shared" si="27"/>
        <v>22764983043.770844</v>
      </c>
      <c r="H120" s="40">
        <f t="shared" si="28"/>
        <v>27539566076.71204</v>
      </c>
      <c r="I120" s="40">
        <f t="shared" si="29"/>
        <v>27510037430.229061</v>
      </c>
      <c r="J120" s="40"/>
      <c r="AA120" s="34"/>
    </row>
    <row r="121" spans="1:27" x14ac:dyDescent="0.2">
      <c r="A121" s="34" t="s">
        <v>64</v>
      </c>
      <c r="B121" s="40">
        <f t="shared" si="22"/>
        <v>8515323107.0635538</v>
      </c>
      <c r="C121" s="40">
        <f t="shared" si="23"/>
        <v>10527073086.761093</v>
      </c>
      <c r="D121" s="40">
        <f t="shared" si="24"/>
        <v>10929512693.998535</v>
      </c>
      <c r="E121" s="40">
        <f t="shared" si="25"/>
        <v>13804197007.320192</v>
      </c>
      <c r="F121" s="40">
        <f t="shared" si="26"/>
        <v>14007096084.284464</v>
      </c>
      <c r="G121" s="40">
        <f t="shared" si="27"/>
        <v>17122810058.240072</v>
      </c>
      <c r="H121" s="40">
        <f t="shared" si="28"/>
        <v>18039011318.890312</v>
      </c>
      <c r="I121" s="40">
        <f t="shared" si="29"/>
        <v>22706574159.181377</v>
      </c>
      <c r="J121" s="40"/>
      <c r="AA121" s="34"/>
    </row>
    <row r="122" spans="1:27" x14ac:dyDescent="0.2">
      <c r="A122" s="34" t="s">
        <v>65</v>
      </c>
      <c r="B122" s="40">
        <f t="shared" si="22"/>
        <v>23301438549.253136</v>
      </c>
      <c r="C122" s="40">
        <f t="shared" si="23"/>
        <v>27389641314.757133</v>
      </c>
      <c r="D122" s="40">
        <f t="shared" si="24"/>
        <v>30031259892.700317</v>
      </c>
      <c r="E122" s="40">
        <f t="shared" si="25"/>
        <v>32779718490.184765</v>
      </c>
      <c r="F122" s="40">
        <f t="shared" si="26"/>
        <v>35808794815.11232</v>
      </c>
      <c r="G122" s="40">
        <f t="shared" si="27"/>
        <v>41485624484.043373</v>
      </c>
      <c r="H122" s="40">
        <f t="shared" si="28"/>
        <v>46655103828.601082</v>
      </c>
      <c r="I122" s="40">
        <f t="shared" si="29"/>
        <v>48200817775.828285</v>
      </c>
      <c r="J122" s="40"/>
      <c r="AA122" s="34"/>
    </row>
    <row r="123" spans="1:27" x14ac:dyDescent="0.2">
      <c r="A123" s="34" t="s">
        <v>66</v>
      </c>
      <c r="B123" s="40">
        <f t="shared" si="22"/>
        <v>38338436879.81942</v>
      </c>
      <c r="C123" s="40">
        <f t="shared" si="23"/>
        <v>46792879168.24617</v>
      </c>
      <c r="D123" s="40">
        <f t="shared" si="24"/>
        <v>57831430272.137009</v>
      </c>
      <c r="E123" s="40">
        <f t="shared" si="25"/>
        <v>62553170991.920647</v>
      </c>
      <c r="F123" s="40">
        <f t="shared" si="26"/>
        <v>67732477772.193581</v>
      </c>
      <c r="G123" s="40">
        <f t="shared" si="27"/>
        <v>85467255540.033539</v>
      </c>
      <c r="H123" s="40">
        <f t="shared" si="28"/>
        <v>101016927562.33316</v>
      </c>
      <c r="I123" s="40">
        <f t="shared" si="29"/>
        <v>112084030453.65019</v>
      </c>
      <c r="J123" s="40"/>
      <c r="AA123" s="34"/>
    </row>
    <row r="124" spans="1:27" x14ac:dyDescent="0.2">
      <c r="A124" s="34" t="s">
        <v>67</v>
      </c>
      <c r="B124" s="40">
        <f t="shared" si="22"/>
        <v>14104070862.053135</v>
      </c>
      <c r="C124" s="40">
        <f t="shared" si="23"/>
        <v>16818288671.239439</v>
      </c>
      <c r="D124" s="40">
        <f t="shared" si="24"/>
        <v>18617335709.276485</v>
      </c>
      <c r="E124" s="40">
        <f t="shared" si="25"/>
        <v>21625844731.748653</v>
      </c>
      <c r="F124" s="40">
        <f t="shared" si="26"/>
        <v>22901270024.71365</v>
      </c>
      <c r="G124" s="40">
        <f t="shared" si="27"/>
        <v>26357564266.628387</v>
      </c>
      <c r="H124" s="40">
        <f t="shared" si="28"/>
        <v>28146888133.981522</v>
      </c>
      <c r="I124" s="40">
        <f t="shared" si="29"/>
        <v>35300049933.148834</v>
      </c>
      <c r="J124" s="40"/>
      <c r="AA124" s="34"/>
    </row>
    <row r="125" spans="1:27" x14ac:dyDescent="0.2">
      <c r="A125" s="34" t="s">
        <v>68</v>
      </c>
      <c r="B125" s="40">
        <f t="shared" si="22"/>
        <v>6203845242.4490709</v>
      </c>
      <c r="C125" s="40">
        <f t="shared" si="23"/>
        <v>7655958656.6294489</v>
      </c>
      <c r="D125" s="40">
        <f t="shared" si="24"/>
        <v>7942503389.0412636</v>
      </c>
      <c r="E125" s="40">
        <f t="shared" si="25"/>
        <v>9319848623.3638573</v>
      </c>
      <c r="F125" s="40">
        <f t="shared" si="26"/>
        <v>9584663931.3545475</v>
      </c>
      <c r="G125" s="40">
        <f t="shared" si="27"/>
        <v>11274081210.929953</v>
      </c>
      <c r="H125" s="40">
        <f t="shared" si="28"/>
        <v>12192923331.536839</v>
      </c>
      <c r="I125" s="40">
        <f t="shared" si="29"/>
        <v>13354364443.598215</v>
      </c>
      <c r="J125" s="40"/>
      <c r="AA125" s="34"/>
    </row>
    <row r="126" spans="1:27" x14ac:dyDescent="0.2">
      <c r="A126" s="34" t="s">
        <v>69</v>
      </c>
      <c r="B126" s="40">
        <f t="shared" si="22"/>
        <v>5111173424.7695646</v>
      </c>
      <c r="C126" s="40">
        <f t="shared" si="23"/>
        <v>5770792327.0959158</v>
      </c>
      <c r="D126" s="40">
        <f t="shared" si="24"/>
        <v>6435756936.4872837</v>
      </c>
      <c r="E126" s="40">
        <f t="shared" si="25"/>
        <v>6937210873.0546331</v>
      </c>
      <c r="F126" s="40">
        <f t="shared" si="26"/>
        <v>7784741153.4884462</v>
      </c>
      <c r="G126" s="40">
        <f t="shared" si="27"/>
        <v>8156588907.420805</v>
      </c>
      <c r="H126" s="40">
        <f t="shared" si="28"/>
        <v>9522323548.5669403</v>
      </c>
      <c r="I126" s="40">
        <f t="shared" si="29"/>
        <v>10476593445.753067</v>
      </c>
      <c r="J126" s="40"/>
      <c r="AA126" s="34"/>
    </row>
    <row r="127" spans="1:27" x14ac:dyDescent="0.2">
      <c r="A127" s="34" t="s">
        <v>70</v>
      </c>
      <c r="B127" s="40">
        <f t="shared" si="22"/>
        <v>18205651684.818302</v>
      </c>
      <c r="C127" s="40">
        <f t="shared" si="23"/>
        <v>20770234808.06847</v>
      </c>
      <c r="D127" s="40">
        <f t="shared" si="24"/>
        <v>22753016076.599335</v>
      </c>
      <c r="E127" s="40">
        <f t="shared" si="25"/>
        <v>26248170518.682285</v>
      </c>
      <c r="F127" s="40">
        <f t="shared" si="26"/>
        <v>27605743293.79998</v>
      </c>
      <c r="G127" s="40">
        <f t="shared" si="27"/>
        <v>30480163797.454472</v>
      </c>
      <c r="H127" s="40">
        <f t="shared" si="28"/>
        <v>36651770469.229591</v>
      </c>
      <c r="I127" s="40">
        <f t="shared" si="29"/>
        <v>37448189628.606651</v>
      </c>
      <c r="J127" s="40"/>
      <c r="AA127" s="34"/>
    </row>
    <row r="128" spans="1:27" x14ac:dyDescent="0.2">
      <c r="A128" s="34" t="s">
        <v>71</v>
      </c>
      <c r="B128" s="40">
        <f t="shared" si="22"/>
        <v>13456024527.724596</v>
      </c>
      <c r="C128" s="40">
        <f t="shared" si="23"/>
        <v>16408461807.190197</v>
      </c>
      <c r="D128" s="40">
        <f t="shared" si="24"/>
        <v>18399178838.10984</v>
      </c>
      <c r="E128" s="40">
        <f t="shared" si="25"/>
        <v>20804467856.507748</v>
      </c>
      <c r="F128" s="40">
        <f t="shared" si="26"/>
        <v>23720719110.233082</v>
      </c>
      <c r="G128" s="40">
        <f t="shared" si="27"/>
        <v>24978032878.262745</v>
      </c>
      <c r="H128" s="40">
        <f t="shared" si="28"/>
        <v>31177720113.838074</v>
      </c>
      <c r="I128" s="40">
        <f t="shared" si="29"/>
        <v>35617769637.245255</v>
      </c>
      <c r="J128" s="40"/>
      <c r="AA128" s="34"/>
    </row>
    <row r="129" spans="1:27" x14ac:dyDescent="0.2">
      <c r="A129" s="34" t="s">
        <v>72</v>
      </c>
      <c r="B129" s="40">
        <f t="shared" si="22"/>
        <v>17104726045.461596</v>
      </c>
      <c r="C129" s="40">
        <f t="shared" si="23"/>
        <v>19969690828.243183</v>
      </c>
      <c r="D129" s="40">
        <f t="shared" si="24"/>
        <v>22096281855.637272</v>
      </c>
      <c r="E129" s="40">
        <f t="shared" si="25"/>
        <v>27256694294.41584</v>
      </c>
      <c r="F129" s="40">
        <f t="shared" si="26"/>
        <v>27095493448.98502</v>
      </c>
      <c r="G129" s="40">
        <f t="shared" si="27"/>
        <v>30322631249.158806</v>
      </c>
      <c r="H129" s="40">
        <f t="shared" si="28"/>
        <v>34386174408.112099</v>
      </c>
      <c r="I129" s="40">
        <f t="shared" si="29"/>
        <v>42981696175.667419</v>
      </c>
      <c r="J129" s="40"/>
      <c r="AA129" s="34"/>
    </row>
    <row r="130" spans="1:27" x14ac:dyDescent="0.2">
      <c r="A130" s="34" t="s">
        <v>73</v>
      </c>
      <c r="B130" s="40">
        <f t="shared" si="22"/>
        <v>6231541130.6924524</v>
      </c>
      <c r="C130" s="40">
        <f t="shared" si="23"/>
        <v>7469901063.8899193</v>
      </c>
      <c r="D130" s="40">
        <f t="shared" si="24"/>
        <v>8520873122.263587</v>
      </c>
      <c r="E130" s="40">
        <f t="shared" si="25"/>
        <v>9697086228.563427</v>
      </c>
      <c r="F130" s="40">
        <f t="shared" si="26"/>
        <v>10395072587.03266</v>
      </c>
      <c r="G130" s="40">
        <f t="shared" si="27"/>
        <v>11922378951.296759</v>
      </c>
      <c r="H130" s="40">
        <f t="shared" si="28"/>
        <v>13350819735.367418</v>
      </c>
      <c r="I130" s="40">
        <f t="shared" si="29"/>
        <v>14507065538.49065</v>
      </c>
      <c r="J130" s="40"/>
      <c r="AA130" s="34"/>
    </row>
    <row r="131" spans="1:27" x14ac:dyDescent="0.2">
      <c r="A131" s="34" t="s">
        <v>74</v>
      </c>
      <c r="B131" s="40">
        <f t="shared" si="22"/>
        <v>4443804191.9920244</v>
      </c>
      <c r="C131" s="40">
        <f t="shared" si="23"/>
        <v>5696957577.9773684</v>
      </c>
      <c r="D131" s="40">
        <f t="shared" si="24"/>
        <v>6163634456.1945248</v>
      </c>
      <c r="E131" s="40">
        <f t="shared" si="25"/>
        <v>6942940820.2847509</v>
      </c>
      <c r="F131" s="40">
        <f t="shared" si="26"/>
        <v>8461811810.4273329</v>
      </c>
      <c r="G131" s="40">
        <f t="shared" si="27"/>
        <v>9172705916.9367886</v>
      </c>
      <c r="H131" s="40">
        <f t="shared" si="28"/>
        <v>10988195485.672953</v>
      </c>
      <c r="I131" s="40">
        <f t="shared" si="29"/>
        <v>13546923899.534575</v>
      </c>
      <c r="J131" s="40"/>
      <c r="AA131" s="34"/>
    </row>
    <row r="132" spans="1:27" x14ac:dyDescent="0.2">
      <c r="A132" s="34" t="s">
        <v>75</v>
      </c>
      <c r="B132" s="40">
        <f t="shared" si="22"/>
        <v>8914963202.0231571</v>
      </c>
      <c r="C132" s="40">
        <f t="shared" si="23"/>
        <v>10029280697.46229</v>
      </c>
      <c r="D132" s="40">
        <f t="shared" si="24"/>
        <v>10976841578.654387</v>
      </c>
      <c r="E132" s="40">
        <f t="shared" si="25"/>
        <v>13686595131.010723</v>
      </c>
      <c r="F132" s="40">
        <f t="shared" si="26"/>
        <v>16003801512.318659</v>
      </c>
      <c r="G132" s="40">
        <f t="shared" si="27"/>
        <v>17615809846.267288</v>
      </c>
      <c r="H132" s="40">
        <f t="shared" si="28"/>
        <v>20314143665.049122</v>
      </c>
      <c r="I132" s="40">
        <f t="shared" si="29"/>
        <v>21132379327.041687</v>
      </c>
      <c r="J132" s="40"/>
      <c r="AA132" s="34"/>
    </row>
    <row r="133" spans="1:27" x14ac:dyDescent="0.2">
      <c r="A133" s="34" t="s">
        <v>76</v>
      </c>
      <c r="B133" s="40">
        <f t="shared" si="22"/>
        <v>9730729981.6142826</v>
      </c>
      <c r="C133" s="40">
        <f t="shared" si="23"/>
        <v>11747486147.574265</v>
      </c>
      <c r="D133" s="40">
        <f t="shared" si="24"/>
        <v>12536226036.087494</v>
      </c>
      <c r="E133" s="40">
        <f t="shared" si="25"/>
        <v>14748459927.503305</v>
      </c>
      <c r="F133" s="40">
        <f t="shared" si="26"/>
        <v>15964736042.592775</v>
      </c>
      <c r="G133" s="40">
        <f t="shared" si="27"/>
        <v>17549101378.478477</v>
      </c>
      <c r="H133" s="40">
        <f t="shared" si="28"/>
        <v>22254968454.055706</v>
      </c>
      <c r="I133" s="40">
        <f t="shared" si="29"/>
        <v>22694732681.783611</v>
      </c>
      <c r="J133" s="40"/>
      <c r="AA133" s="34"/>
    </row>
    <row r="134" spans="1:27" x14ac:dyDescent="0.2">
      <c r="A134" s="34" t="s">
        <v>77</v>
      </c>
      <c r="B134" s="40">
        <f t="shared" si="22"/>
        <v>10540190220.66909</v>
      </c>
      <c r="C134" s="40">
        <f t="shared" si="23"/>
        <v>12651248974.86875</v>
      </c>
      <c r="D134" s="40">
        <f t="shared" si="24"/>
        <v>13751866558.002382</v>
      </c>
      <c r="E134" s="40">
        <f t="shared" si="25"/>
        <v>15757029266.491045</v>
      </c>
      <c r="F134" s="40">
        <f t="shared" si="26"/>
        <v>18644724241.377991</v>
      </c>
      <c r="G134" s="40">
        <f t="shared" si="27"/>
        <v>20704455826.662212</v>
      </c>
      <c r="H134" s="40">
        <f t="shared" si="28"/>
        <v>25584368080.958694</v>
      </c>
      <c r="I134" s="40">
        <f t="shared" si="29"/>
        <v>25043953298.463703</v>
      </c>
      <c r="J134" s="40"/>
      <c r="AA134" s="34"/>
    </row>
    <row r="135" spans="1:27" x14ac:dyDescent="0.2">
      <c r="A135" s="34" t="s">
        <v>78</v>
      </c>
      <c r="B135" s="40">
        <f t="shared" si="22"/>
        <v>12807788903.875948</v>
      </c>
      <c r="C135" s="40">
        <f t="shared" si="23"/>
        <v>14887867324.674969</v>
      </c>
      <c r="D135" s="40">
        <f t="shared" si="24"/>
        <v>16253027147.923939</v>
      </c>
      <c r="E135" s="40">
        <f t="shared" si="25"/>
        <v>18835536038.837227</v>
      </c>
      <c r="F135" s="40">
        <f t="shared" si="26"/>
        <v>21575451150.548557</v>
      </c>
      <c r="G135" s="40">
        <f t="shared" si="27"/>
        <v>26991439421.465748</v>
      </c>
      <c r="H135" s="40">
        <f t="shared" si="28"/>
        <v>29968528020.205265</v>
      </c>
      <c r="I135" s="40">
        <f t="shared" si="29"/>
        <v>30202758842.859001</v>
      </c>
      <c r="J135" s="40"/>
      <c r="AA135" s="34"/>
    </row>
    <row r="136" spans="1:27" x14ac:dyDescent="0.2">
      <c r="A136" s="34" t="s">
        <v>79</v>
      </c>
      <c r="B136" s="40">
        <f t="shared" si="22"/>
        <v>12345294159.573074</v>
      </c>
      <c r="C136" s="40">
        <f t="shared" si="23"/>
        <v>14657899754.940018</v>
      </c>
      <c r="D136" s="40">
        <f t="shared" si="24"/>
        <v>15380373526.118076</v>
      </c>
      <c r="E136" s="40">
        <f t="shared" si="25"/>
        <v>17936454459.317722</v>
      </c>
      <c r="F136" s="40">
        <f t="shared" si="26"/>
        <v>21945876265.012691</v>
      </c>
      <c r="G136" s="40">
        <f t="shared" si="27"/>
        <v>22094522041.740181</v>
      </c>
      <c r="H136" s="40">
        <f t="shared" si="28"/>
        <v>25286332316.431808</v>
      </c>
      <c r="I136" s="40">
        <f t="shared" si="29"/>
        <v>26959943578.159668</v>
      </c>
      <c r="J136" s="40"/>
      <c r="AA136" s="34"/>
    </row>
    <row r="137" spans="1:27" x14ac:dyDescent="0.2">
      <c r="A137" s="34" t="s">
        <v>80</v>
      </c>
      <c r="B137" s="40">
        <f t="shared" si="22"/>
        <v>4309891552.2433386</v>
      </c>
      <c r="C137" s="40">
        <f t="shared" si="23"/>
        <v>4682168358.0091782</v>
      </c>
      <c r="D137" s="40">
        <f t="shared" si="24"/>
        <v>5307328236.3674622</v>
      </c>
      <c r="E137" s="40">
        <f t="shared" si="25"/>
        <v>6068024131.3333368</v>
      </c>
      <c r="F137" s="40">
        <f t="shared" si="26"/>
        <v>6468435291.5770845</v>
      </c>
      <c r="G137" s="40">
        <f t="shared" si="27"/>
        <v>7394153068.7373009</v>
      </c>
      <c r="H137" s="40">
        <f t="shared" si="28"/>
        <v>8234564583.6355448</v>
      </c>
      <c r="I137" s="40">
        <f t="shared" si="29"/>
        <v>9983726228.1467228</v>
      </c>
      <c r="J137" s="40"/>
      <c r="AA137" s="34"/>
    </row>
    <row r="138" spans="1:27" x14ac:dyDescent="0.2">
      <c r="A138" s="34" t="s">
        <v>81</v>
      </c>
      <c r="B138" s="40">
        <f t="shared" si="22"/>
        <v>25171050271.699413</v>
      </c>
      <c r="C138" s="40">
        <f t="shared" si="23"/>
        <v>30534830688.694084</v>
      </c>
      <c r="D138" s="40">
        <f t="shared" si="24"/>
        <v>34278561688.731636</v>
      </c>
      <c r="E138" s="40">
        <f t="shared" si="25"/>
        <v>38570544513.107269</v>
      </c>
      <c r="F138" s="40">
        <f t="shared" si="26"/>
        <v>43855844547.446472</v>
      </c>
      <c r="G138" s="40">
        <f t="shared" si="27"/>
        <v>44951985061.884987</v>
      </c>
      <c r="H138" s="40">
        <f t="shared" si="28"/>
        <v>52537482861.791656</v>
      </c>
      <c r="I138" s="40">
        <f t="shared" si="29"/>
        <v>57895741398.075989</v>
      </c>
      <c r="J138" s="40"/>
      <c r="AA138" s="34"/>
    </row>
    <row r="139" spans="1:27" x14ac:dyDescent="0.2">
      <c r="A139" s="34" t="s">
        <v>82</v>
      </c>
      <c r="B139" s="40">
        <f t="shared" si="22"/>
        <v>3303387983.5773754</v>
      </c>
      <c r="C139" s="40">
        <f t="shared" si="23"/>
        <v>8040969431.8991528</v>
      </c>
      <c r="D139" s="40">
        <f t="shared" si="24"/>
        <v>8121580070.8606405</v>
      </c>
      <c r="E139" s="40">
        <f t="shared" si="25"/>
        <v>9862671510.5829849</v>
      </c>
      <c r="F139" s="40">
        <f t="shared" si="26"/>
        <v>10184588492.36743</v>
      </c>
      <c r="G139" s="40">
        <f t="shared" si="27"/>
        <v>12353417539.6014</v>
      </c>
      <c r="H139" s="40">
        <f t="shared" si="28"/>
        <v>14367117121.474316</v>
      </c>
      <c r="I139" s="40">
        <f t="shared" si="29"/>
        <v>14429173583.229055</v>
      </c>
      <c r="J139" s="40"/>
      <c r="AA139" s="34"/>
    </row>
    <row r="140" spans="1:27" x14ac:dyDescent="0.2">
      <c r="A140" s="34" t="s">
        <v>83</v>
      </c>
      <c r="B140" s="40">
        <f t="shared" si="22"/>
        <v>5686950369.1014652</v>
      </c>
      <c r="C140" s="40">
        <f t="shared" si="23"/>
        <v>6740328707.3830643</v>
      </c>
      <c r="D140" s="40">
        <f t="shared" si="24"/>
        <v>7601718609.5644417</v>
      </c>
      <c r="E140" s="40">
        <f t="shared" si="25"/>
        <v>8817569301.8720264</v>
      </c>
      <c r="F140" s="40">
        <f t="shared" si="26"/>
        <v>9733056573.1337337</v>
      </c>
      <c r="G140" s="40">
        <f t="shared" si="27"/>
        <v>10809791390.940239</v>
      </c>
      <c r="H140" s="40">
        <f t="shared" si="28"/>
        <v>12353180006.453899</v>
      </c>
      <c r="I140" s="40">
        <f t="shared" si="29"/>
        <v>14512172898.210543</v>
      </c>
      <c r="J140" s="40"/>
      <c r="AA140" s="34"/>
    </row>
  </sheetData>
  <mergeCells count="17">
    <mergeCell ref="AB1:AH1"/>
    <mergeCell ref="N1:N2"/>
    <mergeCell ref="O1:O2"/>
    <mergeCell ref="K1:K2"/>
    <mergeCell ref="L1:L2"/>
    <mergeCell ref="M1:M2"/>
    <mergeCell ref="Y1:Y2"/>
    <mergeCell ref="P1:P2"/>
    <mergeCell ref="Q1:Q2"/>
    <mergeCell ref="R1:R2"/>
    <mergeCell ref="S1:S2"/>
    <mergeCell ref="U1:U2"/>
    <mergeCell ref="BK1:BQ1"/>
    <mergeCell ref="AI1:AO1"/>
    <mergeCell ref="AP1:AV1"/>
    <mergeCell ref="AW1:BC1"/>
    <mergeCell ref="BD1:BJ1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P462 (3)</vt:lpstr>
      <vt:lpstr>ingresos</vt:lpstr>
      <vt:lpstr>'P462 (3)'!Área_de_impresión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cristina_castro</cp:lastModifiedBy>
  <cp:lastPrinted>2015-10-15T18:34:43Z</cp:lastPrinted>
  <dcterms:created xsi:type="dcterms:W3CDTF">2001-04-06T17:15:11Z</dcterms:created>
  <dcterms:modified xsi:type="dcterms:W3CDTF">2016-08-17T17:25:15Z</dcterms:modified>
</cp:coreProperties>
</file>