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ristina_castro\Documents\2016\INFORME DE GOBIERNO\ACTUALIZACION FINAL\FEDERALISMO\"/>
    </mc:Choice>
  </mc:AlternateContent>
  <bookViews>
    <workbookView xWindow="-15" yWindow="5580" windowWidth="19170" windowHeight="5625" tabRatio="463"/>
  </bookViews>
  <sheets>
    <sheet name="CONTINUACIÓN" sheetId="22" r:id="rId1"/>
  </sheets>
  <definedNames>
    <definedName name="_Fill" hidden="1">#REF!</definedName>
    <definedName name="A_impresión_IM">#REF!</definedName>
    <definedName name="_xlnm.Print_Area" localSheetId="0">CONTINUACIÓN!$B$2:$Z$57</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52511"/>
</workbook>
</file>

<file path=xl/calcChain.xml><?xml version="1.0" encoding="utf-8"?>
<calcChain xmlns="http://schemas.openxmlformats.org/spreadsheetml/2006/main">
  <c r="Z46" i="22" l="1"/>
  <c r="Y46" i="22"/>
  <c r="Z45" i="22"/>
  <c r="Y45" i="22"/>
  <c r="Z44" i="22"/>
  <c r="Y44" i="22"/>
  <c r="Z43" i="22"/>
  <c r="Y43" i="22"/>
  <c r="Z42" i="22"/>
  <c r="Y42" i="22"/>
  <c r="Z41" i="22"/>
  <c r="Y41" i="22"/>
  <c r="Z40" i="22"/>
  <c r="Y40" i="22"/>
  <c r="Z39" i="22"/>
  <c r="Y39" i="22"/>
  <c r="Z38" i="22"/>
  <c r="Y38" i="22"/>
  <c r="Z37" i="22"/>
  <c r="Y37" i="22"/>
  <c r="Z36" i="22"/>
  <c r="Y36" i="22"/>
  <c r="Z35" i="22"/>
  <c r="Y35" i="22"/>
  <c r="Z34" i="22"/>
  <c r="Y34" i="22"/>
  <c r="Z33" i="22"/>
  <c r="Y33" i="22"/>
  <c r="Z32" i="22"/>
  <c r="Y32" i="22"/>
  <c r="Z31" i="22"/>
  <c r="Y31" i="22"/>
  <c r="Z30" i="22"/>
  <c r="Y30" i="22"/>
  <c r="Z29" i="22"/>
  <c r="Y29" i="22"/>
  <c r="Z28" i="22"/>
  <c r="Y28" i="22"/>
  <c r="Z27" i="22"/>
  <c r="Y27" i="22"/>
  <c r="Z26" i="22"/>
  <c r="Y26" i="22"/>
  <c r="Z25" i="22"/>
  <c r="Y25" i="22"/>
  <c r="Z24" i="22"/>
  <c r="Y24" i="22"/>
  <c r="Y23" i="22"/>
  <c r="Z22" i="22"/>
  <c r="Y22" i="22"/>
  <c r="Z21" i="22"/>
  <c r="Y21" i="22"/>
  <c r="Z20" i="22"/>
  <c r="Y20" i="22"/>
  <c r="Z19" i="22"/>
  <c r="Y19" i="22"/>
  <c r="Z18" i="22"/>
  <c r="Y18" i="22"/>
  <c r="Z17" i="22"/>
  <c r="Y17" i="22"/>
  <c r="Z16" i="22"/>
  <c r="Y16" i="22"/>
  <c r="Z15" i="22"/>
  <c r="Y15" i="22"/>
  <c r="T46" i="22" l="1"/>
  <c r="S46" i="22"/>
  <c r="N46" i="22"/>
  <c r="M46" i="22"/>
  <c r="T45" i="22"/>
  <c r="S45" i="22"/>
  <c r="N45" i="22"/>
  <c r="M45" i="22"/>
  <c r="T44" i="22"/>
  <c r="S44" i="22"/>
  <c r="N44" i="22"/>
  <c r="T43" i="22"/>
  <c r="S43" i="22"/>
  <c r="N43" i="22"/>
  <c r="T42" i="22"/>
  <c r="S42" i="22"/>
  <c r="N42" i="22"/>
  <c r="T41" i="22"/>
  <c r="S41" i="22"/>
  <c r="N41" i="22"/>
  <c r="T40" i="22"/>
  <c r="S40" i="22"/>
  <c r="N40" i="22"/>
  <c r="M40" i="22"/>
  <c r="T39" i="22"/>
  <c r="S39" i="22"/>
  <c r="N39" i="22"/>
  <c r="T38" i="22"/>
  <c r="S38" i="22"/>
  <c r="N38" i="22"/>
  <c r="M38" i="22"/>
  <c r="T37" i="22"/>
  <c r="S37" i="22"/>
  <c r="N37" i="22"/>
  <c r="T36" i="22"/>
  <c r="S36" i="22"/>
  <c r="N36" i="22"/>
  <c r="T35" i="22"/>
  <c r="S35" i="22"/>
  <c r="N35" i="22"/>
  <c r="T34" i="22"/>
  <c r="S34" i="22"/>
  <c r="N34" i="22"/>
  <c r="T33" i="22"/>
  <c r="S33" i="22"/>
  <c r="N33" i="22"/>
  <c r="T32" i="22"/>
  <c r="S32" i="22"/>
  <c r="N32" i="22"/>
  <c r="M32" i="22"/>
  <c r="T31" i="22"/>
  <c r="S31" i="22"/>
  <c r="N31" i="22"/>
  <c r="T30" i="22"/>
  <c r="S30" i="22"/>
  <c r="N30" i="22"/>
  <c r="M30" i="22"/>
  <c r="T29" i="22"/>
  <c r="S29" i="22"/>
  <c r="N29" i="22"/>
  <c r="M29" i="22"/>
  <c r="T28" i="22"/>
  <c r="S28" i="22"/>
  <c r="N28" i="22"/>
  <c r="M28" i="22"/>
  <c r="T27" i="22"/>
  <c r="S27" i="22"/>
  <c r="N27" i="22"/>
  <c r="M27" i="22"/>
  <c r="T26" i="22"/>
  <c r="S26" i="22"/>
  <c r="N26" i="22"/>
  <c r="M26" i="22"/>
  <c r="T25" i="22"/>
  <c r="S25" i="22"/>
  <c r="N25" i="22"/>
  <c r="T24" i="22"/>
  <c r="S24" i="22"/>
  <c r="N24" i="22"/>
  <c r="S23" i="22"/>
  <c r="M23" i="22"/>
  <c r="T22" i="22"/>
  <c r="S22" i="22"/>
  <c r="N22" i="22"/>
  <c r="T21" i="22"/>
  <c r="S21" i="22"/>
  <c r="N21" i="22"/>
  <c r="M21" i="22"/>
  <c r="T20" i="22"/>
  <c r="S20" i="22"/>
  <c r="N20" i="22"/>
  <c r="M20" i="22"/>
  <c r="T19" i="22"/>
  <c r="S19" i="22"/>
  <c r="N19" i="22"/>
  <c r="T18" i="22"/>
  <c r="S18" i="22"/>
  <c r="N18" i="22"/>
  <c r="T17" i="22"/>
  <c r="S17" i="22"/>
  <c r="N17" i="22"/>
  <c r="T16" i="22"/>
  <c r="S16" i="22"/>
  <c r="N16" i="22"/>
  <c r="M16" i="22"/>
  <c r="T15" i="22"/>
  <c r="S15" i="22"/>
  <c r="N15" i="22"/>
  <c r="M15" i="22"/>
  <c r="X13" i="22" l="1"/>
  <c r="V13" i="22"/>
  <c r="U13" i="22"/>
  <c r="Y13" i="22" l="1"/>
  <c r="Z13" i="22"/>
  <c r="R13" i="22"/>
  <c r="Q13" i="22"/>
  <c r="P13" i="22"/>
  <c r="O13" i="22"/>
  <c r="L13" i="22"/>
  <c r="K13" i="22"/>
  <c r="J13" i="22"/>
  <c r="I13" i="22"/>
  <c r="F46" i="22"/>
  <c r="E46" i="22"/>
  <c r="D46" i="22"/>
  <c r="C46" i="22"/>
  <c r="S13" i="22" l="1"/>
  <c r="T13" i="22"/>
  <c r="M13" i="22"/>
  <c r="N13" i="22"/>
  <c r="H46" i="22"/>
  <c r="G46" i="22"/>
  <c r="F22" i="22" l="1"/>
  <c r="E22" i="22"/>
  <c r="E20" i="22"/>
  <c r="E18" i="22"/>
  <c r="E16" i="22"/>
  <c r="E15" i="22"/>
  <c r="F16" i="22"/>
  <c r="E17" i="22"/>
  <c r="F17" i="22"/>
  <c r="F18" i="22"/>
  <c r="E19" i="22"/>
  <c r="F19" i="22"/>
  <c r="F20" i="22"/>
  <c r="E21" i="22"/>
  <c r="F21" i="22"/>
  <c r="E23" i="22"/>
  <c r="E24" i="22"/>
  <c r="F24" i="22"/>
  <c r="E25" i="22"/>
  <c r="F25" i="22"/>
  <c r="E26" i="22"/>
  <c r="F26"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C15" i="22"/>
  <c r="C16" i="22"/>
  <c r="D15" i="22"/>
  <c r="C17" i="22"/>
  <c r="D16" i="22"/>
  <c r="C18" i="22"/>
  <c r="D17" i="22"/>
  <c r="C19" i="22"/>
  <c r="D18" i="22"/>
  <c r="C20" i="22"/>
  <c r="D19" i="22"/>
  <c r="C21" i="22"/>
  <c r="D20" i="22"/>
  <c r="C22" i="22"/>
  <c r="D21" i="22"/>
  <c r="C23" i="22"/>
  <c r="D22" i="22"/>
  <c r="C24" i="22"/>
  <c r="C25" i="22"/>
  <c r="D24" i="22"/>
  <c r="C26" i="22"/>
  <c r="D25" i="22"/>
  <c r="C27" i="22"/>
  <c r="D26" i="22"/>
  <c r="C28" i="22"/>
  <c r="D27" i="22"/>
  <c r="C29" i="22"/>
  <c r="D28" i="22"/>
  <c r="C30" i="22"/>
  <c r="D29" i="22"/>
  <c r="C31" i="22"/>
  <c r="D30" i="22"/>
  <c r="C32" i="22"/>
  <c r="D31" i="22"/>
  <c r="C33" i="22"/>
  <c r="D32" i="22"/>
  <c r="C34" i="22"/>
  <c r="D33" i="22"/>
  <c r="C35" i="22"/>
  <c r="D34" i="22"/>
  <c r="C36" i="22"/>
  <c r="D35" i="22"/>
  <c r="C37" i="22"/>
  <c r="D36" i="22"/>
  <c r="C38" i="22"/>
  <c r="D37" i="22"/>
  <c r="C39" i="22"/>
  <c r="D38" i="22"/>
  <c r="C40" i="22"/>
  <c r="D39" i="22"/>
  <c r="C41" i="22"/>
  <c r="D40" i="22"/>
  <c r="C42" i="22"/>
  <c r="D41" i="22"/>
  <c r="C43" i="22"/>
  <c r="D42" i="22"/>
  <c r="C44" i="22"/>
  <c r="D43" i="22"/>
  <c r="C45" i="22"/>
  <c r="D44" i="22"/>
  <c r="D45" i="22"/>
  <c r="H42" i="22" l="1"/>
  <c r="G20" i="22"/>
  <c r="H18" i="22"/>
  <c r="G15" i="22"/>
  <c r="G33" i="22"/>
  <c r="G23" i="22"/>
  <c r="G19" i="22"/>
  <c r="G37" i="22"/>
  <c r="H28" i="22"/>
  <c r="G21" i="22"/>
  <c r="H17" i="22"/>
  <c r="H44" i="22"/>
  <c r="H40" i="22"/>
  <c r="H34" i="22"/>
  <c r="H30" i="22"/>
  <c r="G25" i="22"/>
  <c r="H45" i="22"/>
  <c r="H43" i="22"/>
  <c r="H41" i="22"/>
  <c r="H39" i="22"/>
  <c r="H35" i="22"/>
  <c r="H31" i="22"/>
  <c r="H29" i="22"/>
  <c r="H27" i="22"/>
  <c r="G22" i="22"/>
  <c r="H16" i="22"/>
  <c r="D13" i="22"/>
  <c r="G24" i="22"/>
  <c r="E13" i="22"/>
  <c r="G44" i="22"/>
  <c r="G42" i="22"/>
  <c r="G40" i="22"/>
  <c r="G38" i="22"/>
  <c r="G36" i="22"/>
  <c r="G34" i="22"/>
  <c r="G32" i="22"/>
  <c r="G30" i="22"/>
  <c r="G28" i="22"/>
  <c r="G26" i="22"/>
  <c r="F15" i="22"/>
  <c r="C13" i="22"/>
  <c r="H20" i="22"/>
  <c r="H19" i="22"/>
  <c r="G18" i="22"/>
  <c r="G45" i="22"/>
  <c r="G43" i="22"/>
  <c r="G41" i="22"/>
  <c r="G39" i="22"/>
  <c r="H38" i="22"/>
  <c r="H37" i="22"/>
  <c r="H36" i="22"/>
  <c r="G35" i="22"/>
  <c r="H33" i="22"/>
  <c r="H32" i="22"/>
  <c r="G31" i="22"/>
  <c r="G29" i="22"/>
  <c r="G27" i="22"/>
  <c r="H26" i="22"/>
  <c r="H25" i="22"/>
  <c r="H24" i="22"/>
  <c r="H21" i="22"/>
  <c r="G17" i="22"/>
  <c r="G16" i="22"/>
  <c r="H22" i="22"/>
  <c r="H15" i="22" l="1"/>
  <c r="F13" i="22"/>
  <c r="H13" i="22" s="1"/>
  <c r="G13" i="22"/>
</calcChain>
</file>

<file path=xl/sharedStrings.xml><?xml version="1.0" encoding="utf-8"?>
<sst xmlns="http://schemas.openxmlformats.org/spreadsheetml/2006/main" count="95" uniqueCount="65">
  <si>
    <t xml:space="preserve"> Total</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</si>
  <si>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</si>
  <si>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</si>
  <si>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</si>
  <si>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</si>
  <si>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</si>
  <si>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</si>
  <si>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</si>
  <si>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</si>
  <si>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</si>
  <si>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</si>
  <si>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</si>
  <si>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</si>
  <si>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</si>
  <si>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</si>
  <si>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</si>
  <si>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</si>
  <si>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</si>
  <si>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</si>
  <si>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</si>
  <si>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</si>
  <si>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</si>
  <si>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</si>
  <si>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</si>
  <si>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</si>
  <si>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</si>
  <si>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</si>
  <si>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</si>
  <si>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</si>
  <si>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</si>
  <si>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</si>
  <si>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</si>
  <si>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Municipios</t>
  </si>
  <si>
    <t>Ingresos netos
(Millones de pesos)</t>
  </si>
  <si>
    <t>Ingresos propios 
(Millones de pesos)</t>
  </si>
  <si>
    <t>2/ Considera los impuestos, derechos, productos, aprovechamientos y contribuciones de mejoras.</t>
  </si>
  <si>
    <t>Entidad 
Federativa</t>
  </si>
  <si>
    <t xml:space="preserve">n.a.     </t>
  </si>
  <si>
    <t>Fuente: Instituto Nacional de Estadística y Geografía.</t>
  </si>
  <si>
    <t>Entidad federativa</t>
  </si>
  <si>
    <t>Ingresos propios / Ingresos netos
(Porcentajes)</t>
  </si>
  <si>
    <t>n.a.</t>
  </si>
  <si>
    <t>Ing. propios/Ing. netos  
(Porcentajes)</t>
  </si>
  <si>
    <t xml:space="preserve">n.a.   </t>
  </si>
  <si>
    <t>(Continuación)</t>
  </si>
  <si>
    <t xml:space="preserve">        n.a.</t>
  </si>
  <si>
    <t xml:space="preserve">         n.a.     </t>
  </si>
  <si>
    <t xml:space="preserve">n.a.    </t>
  </si>
  <si>
    <t xml:space="preserve">        n.a. </t>
  </si>
  <si>
    <t xml:space="preserve">               n.a.   </t>
  </si>
  <si>
    <t>4/ Incluye ingresos propios, cuotas y aportaciones de seguridad social, participaciones federales, aportaciones federales y estatales, otros ingresos  y financiamiento.</t>
  </si>
  <si>
    <t xml:space="preserve">           n.a.  </t>
  </si>
  <si>
    <t>n.a. No aplica.</t>
  </si>
  <si>
    <t xml:space="preserve"> Ciudad de México</t>
  </si>
  <si>
    <r>
      <t xml:space="preserve">1/ Las Estadísticas de Finanzas Públicas Estatales y Municipales (EFIPEM) </t>
    </r>
    <r>
      <rPr>
        <b/>
        <sz val="5.5"/>
        <rFont val="Soberana Sans Light"/>
        <family val="3"/>
      </rPr>
      <t xml:space="preserve"> </t>
    </r>
    <r>
      <rPr>
        <sz val="5.5"/>
        <rFont val="Soberana Sans Light"/>
        <family val="3"/>
      </rPr>
      <t>comprenden los niveles de  Gobierno Estatal, Municipal, Cuidad de México y las 16 Delegaciones Políticas,  distinguiendo  las  particularidades que tienen de acuerdo con su es-</t>
    </r>
  </si>
  <si>
    <t xml:space="preserve">      tructura política y su marco jurídico fiscal.  Por lo tanto, no se considera acumulativo ninguno de esos niveles de gobierno entre sí.  Las entidades federativas y los municipios son autónomos en la ejecución de su gasto, considerando  sus  procesos</t>
  </si>
  <si>
    <t xml:space="preserve">      de  los Convenios de Coordinación Fiscal suscritos entre ellos,  mismos que no pueden ser excluidos,  salvo que se realice el análisis particular de cada una de las Cuentas Públicas  que sirven de insumo para la generación de la EFIPEM. Cifras revisa-</t>
  </si>
  <si>
    <t xml:space="preserve">      das y actualizadas por la dependencia responsable.</t>
  </si>
  <si>
    <t xml:space="preserve">3/ Incluye ingresos propios, cuotas y aportaciones de seguridad social, participaciones federales, aportaciones federales, otros ingresos  y financiamientos. </t>
  </si>
  <si>
    <r>
      <t>Entidad federativa</t>
    </r>
    <r>
      <rPr>
        <vertAlign val="superscript"/>
        <sz val="5.5"/>
        <rFont val="Soberana Sans Light"/>
        <family val="3"/>
      </rPr>
      <t>3/</t>
    </r>
  </si>
  <si>
    <r>
      <t xml:space="preserve"> Municipios</t>
    </r>
    <r>
      <rPr>
        <vertAlign val="superscript"/>
        <sz val="5.5"/>
        <rFont val="Soberana Sans Light"/>
        <family val="3"/>
      </rPr>
      <t>4/</t>
    </r>
  </si>
  <si>
    <r>
      <t xml:space="preserve">Ingresos netos y propios de las entidades federativas y municipios </t>
    </r>
    <r>
      <rPr>
        <b/>
        <vertAlign val="superscript"/>
        <sz val="8.5"/>
        <rFont val="Soberana Sans Light"/>
        <family val="3"/>
      </rPr>
      <t>1/</t>
    </r>
  </si>
  <si>
    <r>
      <t xml:space="preserve">Ingresos propios 
(Millones de pesos) </t>
    </r>
    <r>
      <rPr>
        <vertAlign val="superscript"/>
        <sz val="5.5"/>
        <rFont val="Soberana Sans Light"/>
        <family val="3"/>
      </rPr>
      <t>2/</t>
    </r>
  </si>
  <si>
    <t xml:space="preserve">      de  planeación, las necesidades de la población, así como sus límites  geográficos y políticos. Para el caso de los ingresos, los dos niveles de gobierno únicamente se vinculan a través de los Convenios de Coordinación Fiscal establecidos entre ellos</t>
  </si>
  <si>
    <t xml:space="preserve">      y/o con la Federación, en los cuales se estipulan  los porcentajes de participación que perciben. Conforme a lo anterior, la agregación de los datos de los niveles de gobierno puede originar duplicidades de recursos captados o aplicados, en función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</si>
</sst>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General_)"/>
    <numFmt numFmtId="165" formatCode="#\ ##0.0"/>
    <numFmt numFmtId="166" formatCode="#\ ##0.0__"/>
    <numFmt numFmtId="167" formatCode="_-[$€-2]* #,##0.00_-;\-[$€-2]* #,##0.00_-;_-[$€-2]* &quot;-&quot;??_-"/>
    <numFmt numFmtId="168" formatCode="#\ ##0.0____"/>
    <numFmt numFmtId="169" formatCode="##.0___)"/>
    <numFmt numFmtId="170" formatCode="##.#___)"/>
    <numFmt numFmtId="171" formatCode="##.0____"/>
    <numFmt numFmtId="172" formatCode="##.0___;"/>
  </numFmts>
  <fonts count="41">
    <font>
      <sz val="10"/>
      <name val="Arial"/>
    </font>
    <font>
      <sz val="10"/>
      <name val="Arial"/>
      <family val="2"/>
    </font>
    <font>
      <b/>
      <sz val="10"/>
      <name val="Arial"/>
      <family val="2"/>
    </font>
    <font>
      <sz val="14"/>
      <name val="Presidencia Base"/>
      <family val="3"/>
    </font>
    <font>
      <sz val="10"/>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4"/>
      <name val="Soberana Sans Light"/>
      <family val="3"/>
    </font>
    <font>
      <sz val="10"/>
      <name val="Soberana Sans Light"/>
      <family val="3"/>
    </font>
    <font>
      <sz val="8"/>
      <name val="Soberana Sans Light"/>
      <family val="3"/>
    </font>
    <font>
      <sz val="6.5"/>
      <name val="Soberana Sans Light"/>
      <family val="3"/>
    </font>
    <font>
      <b/>
      <sz val="10"/>
      <name val="Soberana Sans Light"/>
      <family val="3"/>
    </font>
    <font>
      <sz val="6"/>
      <name val="Soberana Sans Light"/>
      <family val="3"/>
    </font>
    <font>
      <b/>
      <sz val="8.5"/>
      <name val="Soberana Sans Light"/>
      <family val="3"/>
    </font>
    <font>
      <sz val="5.5"/>
      <name val="Soberana Sans Light"/>
      <family val="3"/>
    </font>
    <font>
      <b/>
      <sz val="5.5"/>
      <name val="Soberana Sans Light"/>
      <family val="3"/>
    </font>
    <font>
      <sz val="5.5"/>
      <name val="Presidencia Fina"/>
      <family val="3"/>
    </font>
    <font>
      <sz val="5.5"/>
      <name val="Arial"/>
      <family val="2"/>
    </font>
    <font>
      <sz val="5"/>
      <name val="Soberana Sans Light"/>
      <family val="3"/>
    </font>
    <font>
      <b/>
      <sz val="5"/>
      <name val="Soberana Sans Light"/>
      <family val="3"/>
    </font>
    <font>
      <sz val="5"/>
      <color rgb="FF000000"/>
      <name val="Soberana Sans Light"/>
      <family val="3"/>
    </font>
    <font>
      <b/>
      <sz val="5"/>
      <name val="Arial"/>
      <family val="2"/>
    </font>
    <font>
      <sz val="5"/>
      <name val="Arial"/>
      <family val="2"/>
    </font>
    <font>
      <b/>
      <sz val="4.5"/>
      <name val="Soberana Sans Light"/>
      <family val="3"/>
    </font>
    <font>
      <sz val="4.5"/>
      <name val="Soberana Sans Light"/>
      <family val="3"/>
    </font>
    <font>
      <vertAlign val="superscript"/>
      <sz val="5.5"/>
      <name val="Soberana Sans Light"/>
      <family val="3"/>
    </font>
    <font>
      <b/>
      <vertAlign val="superscript"/>
      <sz val="8.5"/>
      <name val="Soberana Sans Light"/>
      <family val="3"/>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C0C0C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theme="0" tint="-0.499984740745262"/>
      </right>
      <top/>
      <bottom/>
      <diagonal/>
    </border>
    <border>
      <left style="thin">
        <color indexed="23"/>
      </left>
      <right style="thin">
        <color indexed="23"/>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67" fontId="1" fillId="0" borderId="0" applyFont="0" applyFill="0" applyBorder="0" applyAlignment="0" applyProtection="0"/>
    <xf numFmtId="0" fontId="13" fillId="17" borderId="0" applyNumberFormat="0" applyBorder="0" applyAlignment="0" applyProtection="0"/>
    <xf numFmtId="0" fontId="14" fillId="8" borderId="0" applyNumberFormat="0" applyBorder="0" applyAlignment="0" applyProtection="0"/>
    <xf numFmtId="0" fontId="4" fillId="4" borderId="4" applyNumberFormat="0" applyFont="0" applyAlignment="0" applyProtection="0"/>
    <xf numFmtId="0" fontId="15" fillId="2"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5" fillId="0" borderId="9" applyNumberFormat="0" applyFill="0" applyAlignment="0" applyProtection="0"/>
  </cellStyleXfs>
  <cellXfs count="92">
    <xf numFmtId="0" fontId="0" fillId="0" borderId="0" xfId="0"/>
    <xf numFmtId="0" fontId="2" fillId="0" borderId="0" xfId="0" applyFont="1"/>
    <xf numFmtId="0" fontId="3" fillId="0" borderId="0" xfId="0" applyFont="1"/>
    <xf numFmtId="0" fontId="22" fillId="0" borderId="0" xfId="0" applyFont="1"/>
    <xf numFmtId="0" fontId="21" fillId="0" borderId="0" xfId="0" applyFont="1"/>
    <xf numFmtId="0" fontId="23" fillId="0" borderId="0" xfId="0" applyFont="1" applyAlignment="1">
      <alignment horizontal="right"/>
    </xf>
    <xf numFmtId="0" fontId="25" fillId="0" borderId="0" xfId="0" applyFont="1"/>
    <xf numFmtId="0" fontId="27" fillId="0" borderId="0" xfId="0" applyFont="1" applyFill="1" applyAlignment="1">
      <alignment horizontal="left"/>
    </xf>
    <xf numFmtId="0" fontId="28" fillId="0" borderId="0" xfId="0" applyFont="1"/>
    <xf numFmtId="0" fontId="30" fillId="0" borderId="0" xfId="0" applyFont="1"/>
    <xf numFmtId="0" fontId="31" fillId="0" borderId="0" xfId="0" applyFont="1"/>
    <xf numFmtId="0" fontId="24" fillId="18" borderId="10" xfId="0" applyFont="1" applyFill="1" applyBorder="1" applyAlignment="1">
      <alignment horizontal="center" vertical="center"/>
    </xf>
    <xf numFmtId="0" fontId="24" fillId="18" borderId="12" xfId="0" applyFont="1" applyFill="1" applyBorder="1"/>
    <xf numFmtId="0" fontId="24" fillId="18" borderId="10" xfId="0" applyFont="1" applyFill="1" applyBorder="1"/>
    <xf numFmtId="0" fontId="24" fillId="18" borderId="0" xfId="0" applyFont="1" applyFill="1" applyBorder="1"/>
    <xf numFmtId="166" fontId="29" fillId="18" borderId="0" xfId="0" applyNumberFormat="1" applyFont="1" applyFill="1" applyBorder="1" applyAlignment="1">
      <alignment vertical="center"/>
    </xf>
    <xf numFmtId="165" fontId="29" fillId="18" borderId="0" xfId="0" applyNumberFormat="1" applyFont="1" applyFill="1" applyBorder="1" applyAlignment="1">
      <alignment vertical="center"/>
    </xf>
    <xf numFmtId="168" fontId="29" fillId="18" borderId="0" xfId="0" applyNumberFormat="1" applyFont="1" applyFill="1" applyBorder="1" applyAlignment="1">
      <alignment vertical="center"/>
    </xf>
    <xf numFmtId="0" fontId="29" fillId="18" borderId="0" xfId="0" applyFont="1" applyFill="1" applyBorder="1" applyAlignment="1"/>
    <xf numFmtId="0" fontId="29" fillId="18" borderId="0" xfId="0" applyFont="1" applyFill="1" applyBorder="1"/>
    <xf numFmtId="166" fontId="28" fillId="18" borderId="0" xfId="0" applyNumberFormat="1" applyFont="1" applyFill="1" applyBorder="1" applyAlignment="1">
      <alignment vertical="center"/>
    </xf>
    <xf numFmtId="165" fontId="28" fillId="18" borderId="0" xfId="0" applyNumberFormat="1" applyFont="1" applyFill="1" applyBorder="1" applyAlignment="1">
      <alignment vertical="center"/>
    </xf>
    <xf numFmtId="168" fontId="28" fillId="18" borderId="0" xfId="0" applyNumberFormat="1" applyFont="1" applyFill="1" applyBorder="1" applyAlignment="1">
      <alignment vertical="center"/>
    </xf>
    <xf numFmtId="165" fontId="28" fillId="18" borderId="0" xfId="0" applyNumberFormat="1" applyFont="1" applyFill="1" applyBorder="1" applyAlignment="1">
      <alignment horizontal="right" vertical="center"/>
    </xf>
    <xf numFmtId="0" fontId="22" fillId="19" borderId="23" xfId="0" applyFont="1" applyFill="1" applyBorder="1"/>
    <xf numFmtId="0" fontId="22" fillId="19" borderId="24" xfId="0" applyFont="1" applyFill="1" applyBorder="1"/>
    <xf numFmtId="0" fontId="26" fillId="0" borderId="0" xfId="0" applyFont="1" applyAlignment="1">
      <alignment horizontal="right"/>
    </xf>
    <xf numFmtId="0" fontId="34" fillId="0" borderId="0" xfId="0" applyFont="1" applyAlignment="1">
      <alignment horizontal="left" readingOrder="1"/>
    </xf>
    <xf numFmtId="0" fontId="35" fillId="0" borderId="0" xfId="0" applyFont="1"/>
    <xf numFmtId="164" fontId="33" fillId="18" borderId="10" xfId="0" applyNumberFormat="1" applyFont="1" applyFill="1" applyBorder="1" applyAlignment="1" applyProtection="1">
      <alignment vertical="center"/>
    </xf>
    <xf numFmtId="0" fontId="36" fillId="0" borderId="0" xfId="0" applyFont="1"/>
    <xf numFmtId="164" fontId="32" fillId="18" borderId="10" xfId="0" applyNumberFormat="1" applyFont="1" applyFill="1" applyBorder="1" applyAlignment="1" applyProtection="1">
      <alignment vertical="center"/>
    </xf>
    <xf numFmtId="166" fontId="37" fillId="19" borderId="24" xfId="0" applyNumberFormat="1" applyFont="1" applyFill="1" applyBorder="1" applyAlignment="1">
      <alignment horizontal="right" vertical="center"/>
    </xf>
    <xf numFmtId="0" fontId="37" fillId="19" borderId="24" xfId="0" applyFont="1" applyFill="1" applyBorder="1" applyAlignment="1">
      <alignment horizontal="right"/>
    </xf>
    <xf numFmtId="166" fontId="38" fillId="19" borderId="24" xfId="0" applyNumberFormat="1" applyFont="1" applyFill="1" applyBorder="1" applyAlignment="1">
      <alignment horizontal="right" vertical="center"/>
    </xf>
    <xf numFmtId="164" fontId="32" fillId="18" borderId="25" xfId="0" applyNumberFormat="1" applyFont="1" applyFill="1" applyBorder="1" applyAlignment="1" applyProtection="1">
      <alignment vertical="center"/>
    </xf>
    <xf numFmtId="166" fontId="28" fillId="18" borderId="26" xfId="0" applyNumberFormat="1" applyFont="1" applyFill="1" applyBorder="1" applyAlignment="1">
      <alignment vertical="center"/>
    </xf>
    <xf numFmtId="165" fontId="28" fillId="18" borderId="26" xfId="0" applyNumberFormat="1" applyFont="1" applyFill="1" applyBorder="1" applyAlignment="1">
      <alignment vertical="center"/>
    </xf>
    <xf numFmtId="168" fontId="28" fillId="18" borderId="26" xfId="0" applyNumberFormat="1" applyFont="1" applyFill="1" applyBorder="1" applyAlignment="1">
      <alignment vertical="center"/>
    </xf>
    <xf numFmtId="166" fontId="38" fillId="19" borderId="27" xfId="0" applyNumberFormat="1" applyFont="1" applyFill="1" applyBorder="1" applyAlignment="1">
      <alignment horizontal="right" vertical="center"/>
    </xf>
    <xf numFmtId="169" fontId="37" fillId="19" borderId="24" xfId="0" applyNumberFormat="1" applyFont="1" applyFill="1" applyBorder="1" applyAlignment="1">
      <alignment horizontal="right" vertical="center"/>
    </xf>
    <xf numFmtId="169" fontId="38" fillId="19" borderId="24" xfId="0" applyNumberFormat="1" applyFont="1" applyFill="1" applyBorder="1" applyAlignment="1">
      <alignment horizontal="right" vertical="center"/>
    </xf>
    <xf numFmtId="169" fontId="38" fillId="19" borderId="27" xfId="0" applyNumberFormat="1" applyFont="1" applyFill="1" applyBorder="1" applyAlignment="1">
      <alignment horizontal="right" vertical="center"/>
    </xf>
    <xf numFmtId="169" fontId="38" fillId="19" borderId="24" xfId="0" applyNumberFormat="1" applyFont="1" applyFill="1" applyBorder="1" applyAlignment="1">
      <alignment horizontal="left" vertical="center" indent="1"/>
    </xf>
    <xf numFmtId="169" fontId="37" fillId="19" borderId="24" xfId="0" applyNumberFormat="1" applyFont="1" applyFill="1" applyBorder="1" applyAlignment="1">
      <alignment horizontal="right"/>
    </xf>
    <xf numFmtId="170" fontId="37" fillId="19" borderId="24" xfId="0" applyNumberFormat="1" applyFont="1" applyFill="1" applyBorder="1" applyAlignment="1">
      <alignment horizontal="right" vertical="center"/>
    </xf>
    <xf numFmtId="170" fontId="38" fillId="19" borderId="24" xfId="0" applyNumberFormat="1" applyFont="1" applyFill="1" applyBorder="1" applyAlignment="1">
      <alignment horizontal="right" vertical="center"/>
    </xf>
    <xf numFmtId="170" fontId="38" fillId="19" borderId="27" xfId="0" applyNumberFormat="1" applyFont="1" applyFill="1" applyBorder="1" applyAlignment="1">
      <alignment horizontal="right" vertical="center"/>
    </xf>
    <xf numFmtId="170" fontId="38" fillId="19" borderId="24" xfId="0" applyNumberFormat="1" applyFont="1" applyFill="1" applyBorder="1" applyAlignment="1">
      <alignment horizontal="left" vertical="center" indent="1"/>
    </xf>
    <xf numFmtId="166" fontId="38" fillId="19" borderId="24" xfId="0" applyNumberFormat="1" applyFont="1" applyFill="1" applyBorder="1" applyAlignment="1">
      <alignment horizontal="left" vertical="center" indent="1"/>
    </xf>
    <xf numFmtId="171" fontId="38" fillId="19" borderId="24" xfId="0" applyNumberFormat="1" applyFont="1" applyFill="1" applyBorder="1" applyAlignment="1">
      <alignment horizontal="right" vertical="center"/>
    </xf>
    <xf numFmtId="166" fontId="38" fillId="19" borderId="24" xfId="0" applyNumberFormat="1" applyFont="1" applyFill="1" applyBorder="1" applyAlignment="1">
      <alignment horizontal="center" vertical="center"/>
    </xf>
    <xf numFmtId="171" fontId="38" fillId="19" borderId="27" xfId="0" applyNumberFormat="1" applyFont="1" applyFill="1" applyBorder="1" applyAlignment="1">
      <alignment horizontal="right" vertical="center"/>
    </xf>
    <xf numFmtId="172" fontId="38" fillId="19" borderId="24" xfId="0" applyNumberFormat="1" applyFont="1" applyFill="1" applyBorder="1" applyAlignment="1">
      <alignment horizontal="right" vertical="center"/>
    </xf>
    <xf numFmtId="164" fontId="28" fillId="0" borderId="0" xfId="0" applyNumberFormat="1" applyFont="1" applyFill="1" applyBorder="1" applyAlignment="1" applyProtection="1">
      <alignment horizontal="left"/>
    </xf>
    <xf numFmtId="164" fontId="28" fillId="18" borderId="19" xfId="0" applyNumberFormat="1" applyFont="1" applyFill="1" applyBorder="1" applyAlignment="1" applyProtection="1">
      <alignment horizontal="center" vertical="center" wrapText="1"/>
    </xf>
    <xf numFmtId="164" fontId="28" fillId="18" borderId="10" xfId="0" applyNumberFormat="1" applyFont="1" applyFill="1" applyBorder="1" applyAlignment="1" applyProtection="1">
      <alignment horizontal="center" vertical="center" wrapText="1"/>
    </xf>
    <xf numFmtId="164" fontId="28" fillId="18" borderId="16" xfId="0" applyNumberFormat="1" applyFont="1" applyFill="1" applyBorder="1" applyAlignment="1" applyProtection="1">
      <alignment horizontal="center" vertical="center" wrapText="1"/>
    </xf>
    <xf numFmtId="164" fontId="28" fillId="18" borderId="11" xfId="0" quotePrefix="1" applyNumberFormat="1" applyFont="1" applyFill="1" applyBorder="1" applyAlignment="1" applyProtection="1">
      <alignment horizontal="center" vertical="center" wrapText="1"/>
    </xf>
    <xf numFmtId="164" fontId="28" fillId="18" borderId="13" xfId="0" quotePrefix="1" applyNumberFormat="1" applyFont="1" applyFill="1" applyBorder="1" applyAlignment="1" applyProtection="1">
      <alignment horizontal="center" vertical="center" wrapText="1"/>
    </xf>
    <xf numFmtId="164" fontId="28" fillId="18" borderId="14" xfId="0" quotePrefix="1" applyNumberFormat="1" applyFont="1" applyFill="1" applyBorder="1" applyAlignment="1" applyProtection="1">
      <alignment horizontal="center" vertical="center" wrapText="1"/>
    </xf>
    <xf numFmtId="164" fontId="28" fillId="18" borderId="15" xfId="0" quotePrefix="1" applyNumberFormat="1" applyFont="1" applyFill="1" applyBorder="1" applyAlignment="1" applyProtection="1">
      <alignment horizontal="center" vertical="center" wrapText="1"/>
    </xf>
    <xf numFmtId="164" fontId="28" fillId="18" borderId="17" xfId="0" quotePrefix="1" applyNumberFormat="1" applyFont="1" applyFill="1" applyBorder="1" applyAlignment="1" applyProtection="1">
      <alignment horizontal="center" vertical="center" wrapText="1"/>
    </xf>
    <xf numFmtId="164" fontId="28" fillId="18" borderId="18" xfId="0" quotePrefix="1" applyNumberFormat="1" applyFont="1" applyFill="1" applyBorder="1" applyAlignment="1" applyProtection="1">
      <alignment horizontal="center" vertical="center" wrapText="1"/>
    </xf>
    <xf numFmtId="164" fontId="28" fillId="18" borderId="19" xfId="0" quotePrefix="1" applyNumberFormat="1" applyFont="1" applyFill="1" applyBorder="1" applyAlignment="1" applyProtection="1">
      <alignment horizontal="center" vertical="center" wrapText="1"/>
    </xf>
    <xf numFmtId="164" fontId="28" fillId="18" borderId="10" xfId="0" quotePrefix="1" applyNumberFormat="1" applyFont="1" applyFill="1" applyBorder="1" applyAlignment="1" applyProtection="1">
      <alignment horizontal="center" vertical="center" wrapText="1"/>
    </xf>
    <xf numFmtId="164" fontId="28" fillId="18" borderId="16" xfId="0" quotePrefix="1" applyNumberFormat="1" applyFont="1" applyFill="1" applyBorder="1" applyAlignment="1" applyProtection="1">
      <alignment horizontal="center" vertical="center" wrapText="1"/>
    </xf>
    <xf numFmtId="0" fontId="26" fillId="18" borderId="19" xfId="0"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6" fillId="18" borderId="16" xfId="0" applyFont="1" applyFill="1" applyBorder="1" applyAlignment="1">
      <alignment horizontal="center" vertical="center" wrapText="1"/>
    </xf>
    <xf numFmtId="164" fontId="26" fillId="18" borderId="19" xfId="0" quotePrefix="1" applyNumberFormat="1" applyFont="1" applyFill="1" applyBorder="1" applyAlignment="1" applyProtection="1">
      <alignment horizontal="center" vertical="center" wrapText="1"/>
    </xf>
    <xf numFmtId="164" fontId="26" fillId="18" borderId="10" xfId="0" quotePrefix="1" applyNumberFormat="1" applyFont="1" applyFill="1" applyBorder="1" applyAlignment="1" applyProtection="1">
      <alignment horizontal="center" vertical="center" wrapText="1"/>
    </xf>
    <xf numFmtId="164" fontId="26" fillId="18" borderId="16" xfId="0" quotePrefix="1" applyNumberFormat="1" applyFont="1" applyFill="1" applyBorder="1" applyAlignment="1" applyProtection="1">
      <alignment horizontal="center" vertical="center" wrapText="1"/>
    </xf>
    <xf numFmtId="164" fontId="26" fillId="18" borderId="19" xfId="0" applyNumberFormat="1" applyFont="1" applyFill="1" applyBorder="1" applyAlignment="1" applyProtection="1">
      <alignment horizontal="center" vertical="center" wrapText="1"/>
    </xf>
    <xf numFmtId="164" fontId="26" fillId="18" borderId="10" xfId="0" applyNumberFormat="1" applyFont="1" applyFill="1" applyBorder="1" applyAlignment="1" applyProtection="1">
      <alignment horizontal="center" vertical="center" wrapText="1"/>
    </xf>
    <xf numFmtId="164" fontId="26" fillId="18" borderId="16" xfId="0" applyNumberFormat="1" applyFont="1" applyFill="1" applyBorder="1" applyAlignment="1" applyProtection="1">
      <alignment horizontal="center" vertical="center" wrapText="1"/>
    </xf>
    <xf numFmtId="164" fontId="26" fillId="18" borderId="11" xfId="0" quotePrefix="1" applyNumberFormat="1" applyFont="1" applyFill="1" applyBorder="1" applyAlignment="1" applyProtection="1">
      <alignment horizontal="center" vertical="center" wrapText="1"/>
    </xf>
    <xf numFmtId="164" fontId="26" fillId="18" borderId="13" xfId="0" quotePrefix="1" applyNumberFormat="1" applyFont="1" applyFill="1" applyBorder="1" applyAlignment="1" applyProtection="1">
      <alignment horizontal="center" vertical="center" wrapText="1"/>
    </xf>
    <xf numFmtId="164" fontId="26" fillId="18" borderId="14" xfId="0" quotePrefix="1" applyNumberFormat="1" applyFont="1" applyFill="1" applyBorder="1" applyAlignment="1" applyProtection="1">
      <alignment horizontal="center" vertical="center" wrapText="1"/>
    </xf>
    <xf numFmtId="164" fontId="26" fillId="18" borderId="15" xfId="0" quotePrefix="1" applyNumberFormat="1" applyFont="1" applyFill="1" applyBorder="1" applyAlignment="1" applyProtection="1">
      <alignment horizontal="center" vertical="center" wrapText="1"/>
    </xf>
    <xf numFmtId="164" fontId="26" fillId="18" borderId="17" xfId="0" quotePrefix="1" applyNumberFormat="1" applyFont="1" applyFill="1" applyBorder="1" applyAlignment="1" applyProtection="1">
      <alignment horizontal="center" vertical="center" wrapText="1"/>
    </xf>
    <xf numFmtId="164" fontId="26" fillId="18" borderId="18" xfId="0" quotePrefix="1" applyNumberFormat="1" applyFont="1" applyFill="1" applyBorder="1" applyAlignment="1" applyProtection="1">
      <alignment horizontal="center" vertical="center" wrapText="1"/>
    </xf>
    <xf numFmtId="164" fontId="26" fillId="18" borderId="21" xfId="0" quotePrefix="1" applyNumberFormat="1" applyFont="1" applyFill="1" applyBorder="1" applyAlignment="1" applyProtection="1">
      <alignment horizontal="center" vertical="center"/>
    </xf>
    <xf numFmtId="164" fontId="26" fillId="18" borderId="22" xfId="0" quotePrefix="1" applyNumberFormat="1" applyFont="1" applyFill="1" applyBorder="1" applyAlignment="1" applyProtection="1">
      <alignment horizontal="center" vertical="center"/>
    </xf>
    <xf numFmtId="164" fontId="26" fillId="18" borderId="20" xfId="0" quotePrefix="1" applyNumberFormat="1" applyFont="1" applyFill="1" applyBorder="1" applyAlignment="1" applyProtection="1">
      <alignment horizontal="center" vertical="center"/>
    </xf>
    <xf numFmtId="164" fontId="28" fillId="18" borderId="21" xfId="0" quotePrefix="1" applyNumberFormat="1" applyFont="1" applyFill="1" applyBorder="1" applyAlignment="1" applyProtection="1">
      <alignment horizontal="center" vertical="center"/>
    </xf>
    <xf numFmtId="164" fontId="28" fillId="18" borderId="22" xfId="0" quotePrefix="1" applyNumberFormat="1" applyFont="1" applyFill="1" applyBorder="1" applyAlignment="1" applyProtection="1">
      <alignment horizontal="center" vertical="center"/>
    </xf>
    <xf numFmtId="164" fontId="28" fillId="18" borderId="20" xfId="0" quotePrefix="1" applyNumberFormat="1" applyFont="1" applyFill="1" applyBorder="1" applyAlignment="1" applyProtection="1">
      <alignment horizontal="center" vertical="center"/>
    </xf>
    <xf numFmtId="0" fontId="0" fillId="0" borderId="0" xfId="0" applyAlignment="1">
      <alignment vertical="top"/>
    </xf>
    <xf numFmtId="164" fontId="28" fillId="0" borderId="0" xfId="0" applyNumberFormat="1" applyFont="1" applyFill="1" applyBorder="1" applyAlignment="1" applyProtection="1">
      <alignment horizontal="left" vertical="top"/>
    </xf>
    <xf numFmtId="0" fontId="28" fillId="0" borderId="0" xfId="0" applyFont="1" applyAlignment="1">
      <alignment vertical="top"/>
    </xf>
    <xf numFmtId="0" fontId="22" fillId="0" borderId="0" xfId="0" applyFont="1" applyAlignment="1">
      <alignment vertical="top"/>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266700</xdr:colOff>
      <xdr:row>28</xdr:row>
      <xdr:rowOff>0</xdr:rowOff>
    </xdr:from>
    <xdr:to>
      <xdr:col>2</xdr:col>
      <xdr:colOff>0</xdr:colOff>
      <xdr:row>28</xdr:row>
      <xdr:rowOff>0</xdr:rowOff>
    </xdr:to>
    <xdr:sp macro="" textlink="">
      <xdr:nvSpPr>
        <xdr:cNvPr id="104449" name="Text Box 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0" name="Text Box 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1" name="Text Box 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2" name="Text Box 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3" name="Text Box 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4" name="Text Box 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5" name="Text Box 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6" name="Text Box 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7" name="Text Box 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8" name="Text Box 1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0" name="Text Box 2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1" name="Text Box 2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2" name="Text Box 2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3" name="Text Box 2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4" name="Text Box 2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5" name="Text Box 2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6" name="Text Box 2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7" name="Text Box 2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8" name="Text Box 3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9" name="Text Box 3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3"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5"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38"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40"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1"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3"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4"/>
  <sheetViews>
    <sheetView showGridLines="0" tabSelected="1" zoomScale="150" workbookViewId="0"/>
  </sheetViews>
  <sheetFormatPr baseColWidth="10" defaultRowHeight="12.75"/>
  <cols>
    <col min="1" max="1" width="6.7109375" customWidth="1"/>
    <col min="2" max="2" width="8.85546875" customWidth="1"/>
    <col min="3" max="3" width="7.5703125" hidden="1" customWidth="1"/>
    <col min="4" max="4" width="7.85546875" hidden="1" customWidth="1"/>
    <col min="5" max="5" width="6.85546875" hidden="1" customWidth="1"/>
    <col min="6" max="6" width="6.5703125" hidden="1" customWidth="1"/>
    <col min="7" max="7" width="6.7109375" hidden="1" customWidth="1"/>
    <col min="8" max="8" width="7.140625" hidden="1" customWidth="1"/>
    <col min="9" max="9" width="6.140625" customWidth="1"/>
    <col min="10" max="10" width="6.42578125" customWidth="1"/>
    <col min="11" max="11" width="5.28515625" customWidth="1"/>
    <col min="12" max="12" width="5.42578125" customWidth="1"/>
    <col min="13" max="13" width="5.5703125" customWidth="1"/>
    <col min="14" max="14" width="5.28515625" customWidth="1"/>
    <col min="15" max="16" width="6.140625" customWidth="1"/>
    <col min="17" max="17" width="5.5703125" customWidth="1"/>
    <col min="18" max="19" width="5.42578125" customWidth="1"/>
    <col min="20" max="20" width="5.5703125" customWidth="1"/>
    <col min="21" max="22" width="6.42578125" customWidth="1"/>
    <col min="23" max="23" width="5.5703125" customWidth="1"/>
    <col min="24" max="25" width="5.42578125" customWidth="1"/>
    <col min="26" max="26" width="5.7109375" customWidth="1"/>
  </cols>
  <sheetData>
    <row r="1" spans="1:32" ht="25.5" customHeight="1"/>
    <row r="2" spans="1:32" s="2" customFormat="1" ht="18" customHeight="1">
      <c r="B2" s="7" t="s">
        <v>61</v>
      </c>
      <c r="C2" s="3"/>
      <c r="D2" s="3"/>
      <c r="E2" s="3"/>
      <c r="F2" s="3"/>
      <c r="G2" s="3"/>
      <c r="H2" s="3"/>
      <c r="I2" s="4"/>
      <c r="J2" s="4"/>
      <c r="K2" s="4"/>
      <c r="L2" s="4"/>
      <c r="M2" s="4"/>
      <c r="N2" s="5"/>
      <c r="O2" s="4"/>
      <c r="P2" s="4"/>
      <c r="Q2" s="4"/>
      <c r="R2" s="4"/>
      <c r="S2" s="4"/>
      <c r="T2" s="5"/>
      <c r="U2" s="4"/>
      <c r="V2" s="4"/>
      <c r="W2" s="27"/>
      <c r="X2" s="4"/>
      <c r="Y2" s="4"/>
      <c r="Z2" s="26" t="s">
        <v>44</v>
      </c>
      <c r="AA2" s="4"/>
      <c r="AB2" s="4"/>
      <c r="AC2" s="4"/>
      <c r="AD2" s="4"/>
      <c r="AE2" s="4"/>
      <c r="AF2" s="4"/>
    </row>
    <row r="3" spans="1:32" ht="3"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1.1" customHeight="1">
      <c r="B4" s="67" t="s">
        <v>36</v>
      </c>
      <c r="C4" s="82">
        <v>2006</v>
      </c>
      <c r="D4" s="83"/>
      <c r="E4" s="83"/>
      <c r="F4" s="83"/>
      <c r="G4" s="83"/>
      <c r="H4" s="84"/>
      <c r="I4" s="85">
        <v>1999</v>
      </c>
      <c r="J4" s="86"/>
      <c r="K4" s="86"/>
      <c r="L4" s="86"/>
      <c r="M4" s="86"/>
      <c r="N4" s="87"/>
      <c r="O4" s="85">
        <v>2000</v>
      </c>
      <c r="P4" s="86"/>
      <c r="Q4" s="86"/>
      <c r="R4" s="86"/>
      <c r="S4" s="86"/>
      <c r="T4" s="87"/>
      <c r="U4" s="85">
        <v>2005</v>
      </c>
      <c r="V4" s="86"/>
      <c r="W4" s="86"/>
      <c r="X4" s="86"/>
      <c r="Y4" s="86"/>
      <c r="Z4" s="87"/>
      <c r="AA4" s="3"/>
      <c r="AB4" s="3"/>
      <c r="AC4" s="3"/>
      <c r="AD4" s="3"/>
      <c r="AE4" s="3"/>
      <c r="AF4" s="3"/>
    </row>
    <row r="5" spans="1:32" ht="12" customHeight="1">
      <c r="B5" s="68"/>
      <c r="C5" s="76" t="s">
        <v>33</v>
      </c>
      <c r="D5" s="77"/>
      <c r="E5" s="76" t="s">
        <v>34</v>
      </c>
      <c r="F5" s="77"/>
      <c r="G5" s="76" t="s">
        <v>40</v>
      </c>
      <c r="H5" s="77"/>
      <c r="I5" s="58" t="s">
        <v>33</v>
      </c>
      <c r="J5" s="59"/>
      <c r="K5" s="58" t="s">
        <v>62</v>
      </c>
      <c r="L5" s="59"/>
      <c r="M5" s="58" t="s">
        <v>42</v>
      </c>
      <c r="N5" s="59"/>
      <c r="O5" s="58" t="s">
        <v>33</v>
      </c>
      <c r="P5" s="59"/>
      <c r="Q5" s="58" t="s">
        <v>62</v>
      </c>
      <c r="R5" s="59"/>
      <c r="S5" s="58" t="s">
        <v>42</v>
      </c>
      <c r="T5" s="59"/>
      <c r="U5" s="58" t="s">
        <v>33</v>
      </c>
      <c r="V5" s="59"/>
      <c r="W5" s="58" t="s">
        <v>62</v>
      </c>
      <c r="X5" s="59"/>
      <c r="Y5" s="58" t="s">
        <v>42</v>
      </c>
      <c r="Z5" s="59"/>
      <c r="AA5" s="3"/>
      <c r="AB5" s="3"/>
      <c r="AC5" s="3"/>
      <c r="AD5" s="3"/>
      <c r="AE5" s="3"/>
      <c r="AF5" s="3"/>
    </row>
    <row r="6" spans="1:32" ht="12" customHeight="1">
      <c r="B6" s="68"/>
      <c r="C6" s="78"/>
      <c r="D6" s="79"/>
      <c r="E6" s="78"/>
      <c r="F6" s="79"/>
      <c r="G6" s="78"/>
      <c r="H6" s="79"/>
      <c r="I6" s="60"/>
      <c r="J6" s="61"/>
      <c r="K6" s="60"/>
      <c r="L6" s="61"/>
      <c r="M6" s="60"/>
      <c r="N6" s="61"/>
      <c r="O6" s="60"/>
      <c r="P6" s="61"/>
      <c r="Q6" s="60"/>
      <c r="R6" s="61"/>
      <c r="S6" s="60"/>
      <c r="T6" s="61"/>
      <c r="U6" s="60"/>
      <c r="V6" s="61"/>
      <c r="W6" s="60"/>
      <c r="X6" s="61"/>
      <c r="Y6" s="60"/>
      <c r="Z6" s="61"/>
      <c r="AA6" s="3"/>
      <c r="AB6" s="3"/>
      <c r="AC6" s="3"/>
      <c r="AD6" s="3"/>
      <c r="AE6" s="3"/>
      <c r="AF6" s="3"/>
    </row>
    <row r="7" spans="1:32" ht="12.75" customHeight="1">
      <c r="B7" s="68"/>
      <c r="C7" s="80"/>
      <c r="D7" s="81"/>
      <c r="E7" s="80"/>
      <c r="F7" s="81"/>
      <c r="G7" s="80"/>
      <c r="H7" s="81"/>
      <c r="I7" s="62"/>
      <c r="J7" s="63"/>
      <c r="K7" s="62"/>
      <c r="L7" s="63"/>
      <c r="M7" s="62"/>
      <c r="N7" s="63"/>
      <c r="O7" s="62"/>
      <c r="P7" s="63"/>
      <c r="Q7" s="62"/>
      <c r="R7" s="63"/>
      <c r="S7" s="62"/>
      <c r="T7" s="63"/>
      <c r="U7" s="62"/>
      <c r="V7" s="63"/>
      <c r="W7" s="62"/>
      <c r="X7" s="63"/>
      <c r="Y7" s="62"/>
      <c r="Z7" s="63"/>
      <c r="AA7" s="3"/>
      <c r="AB7" s="3"/>
      <c r="AC7" s="3"/>
      <c r="AD7" s="3"/>
      <c r="AE7" s="3"/>
      <c r="AF7" s="3"/>
    </row>
    <row r="8" spans="1:32" ht="6" customHeight="1">
      <c r="B8" s="68"/>
      <c r="C8" s="70" t="s">
        <v>39</v>
      </c>
      <c r="D8" s="73" t="s">
        <v>32</v>
      </c>
      <c r="E8" s="70" t="s">
        <v>39</v>
      </c>
      <c r="F8" s="73" t="s">
        <v>32</v>
      </c>
      <c r="G8" s="70" t="s">
        <v>39</v>
      </c>
      <c r="H8" s="73" t="s">
        <v>32</v>
      </c>
      <c r="I8" s="64" t="s">
        <v>59</v>
      </c>
      <c r="J8" s="55" t="s">
        <v>60</v>
      </c>
      <c r="K8" s="64" t="s">
        <v>39</v>
      </c>
      <c r="L8" s="55" t="s">
        <v>32</v>
      </c>
      <c r="M8" s="64" t="s">
        <v>39</v>
      </c>
      <c r="N8" s="55" t="s">
        <v>32</v>
      </c>
      <c r="O8" s="64" t="s">
        <v>59</v>
      </c>
      <c r="P8" s="55" t="s">
        <v>60</v>
      </c>
      <c r="Q8" s="64" t="s">
        <v>39</v>
      </c>
      <c r="R8" s="55" t="s">
        <v>32</v>
      </c>
      <c r="S8" s="64" t="s">
        <v>39</v>
      </c>
      <c r="T8" s="55" t="s">
        <v>32</v>
      </c>
      <c r="U8" s="64" t="s">
        <v>59</v>
      </c>
      <c r="V8" s="55" t="s">
        <v>60</v>
      </c>
      <c r="W8" s="64" t="s">
        <v>39</v>
      </c>
      <c r="X8" s="55" t="s">
        <v>32</v>
      </c>
      <c r="Y8" s="64" t="s">
        <v>39</v>
      </c>
      <c r="Z8" s="55" t="s">
        <v>32</v>
      </c>
      <c r="AA8" s="3"/>
      <c r="AB8" s="3"/>
      <c r="AC8" s="3"/>
      <c r="AD8" s="3"/>
      <c r="AE8" s="3"/>
      <c r="AF8" s="3"/>
    </row>
    <row r="9" spans="1:32" ht="6.75" customHeight="1">
      <c r="B9" s="68"/>
      <c r="C9" s="71"/>
      <c r="D9" s="74"/>
      <c r="E9" s="71"/>
      <c r="F9" s="74"/>
      <c r="G9" s="71"/>
      <c r="H9" s="74"/>
      <c r="I9" s="65"/>
      <c r="J9" s="56"/>
      <c r="K9" s="65"/>
      <c r="L9" s="56"/>
      <c r="M9" s="65"/>
      <c r="N9" s="56"/>
      <c r="O9" s="65"/>
      <c r="P9" s="56"/>
      <c r="Q9" s="65"/>
      <c r="R9" s="56"/>
      <c r="S9" s="65"/>
      <c r="T9" s="56"/>
      <c r="U9" s="65"/>
      <c r="V9" s="56"/>
      <c r="W9" s="65"/>
      <c r="X9" s="56"/>
      <c r="Y9" s="65"/>
      <c r="Z9" s="56"/>
      <c r="AA9" s="3"/>
      <c r="AB9" s="3"/>
      <c r="AC9" s="3"/>
      <c r="AD9" s="3"/>
      <c r="AE9" s="3"/>
      <c r="AF9" s="3"/>
    </row>
    <row r="10" spans="1:32" ht="12.75" customHeight="1">
      <c r="B10" s="69"/>
      <c r="C10" s="72"/>
      <c r="D10" s="75"/>
      <c r="E10" s="72"/>
      <c r="F10" s="75"/>
      <c r="G10" s="72"/>
      <c r="H10" s="75"/>
      <c r="I10" s="66"/>
      <c r="J10" s="57"/>
      <c r="K10" s="66"/>
      <c r="L10" s="57"/>
      <c r="M10" s="66"/>
      <c r="N10" s="57"/>
      <c r="O10" s="66"/>
      <c r="P10" s="57"/>
      <c r="Q10" s="66"/>
      <c r="R10" s="57"/>
      <c r="S10" s="66"/>
      <c r="T10" s="57"/>
      <c r="U10" s="66"/>
      <c r="V10" s="57"/>
      <c r="W10" s="66"/>
      <c r="X10" s="57"/>
      <c r="Y10" s="66"/>
      <c r="Z10" s="57"/>
      <c r="AA10" s="3"/>
      <c r="AB10" s="3"/>
      <c r="AC10" s="3"/>
      <c r="AD10" s="3"/>
      <c r="AE10" s="3"/>
      <c r="AF10" s="3"/>
    </row>
    <row r="11" spans="1:32" ht="2.1" customHeight="1">
      <c r="B11" s="11"/>
      <c r="C11" s="12"/>
      <c r="D11" s="12"/>
      <c r="E11" s="12"/>
      <c r="F11" s="12"/>
      <c r="G11" s="12"/>
      <c r="H11" s="12"/>
      <c r="I11" s="24"/>
      <c r="J11" s="24"/>
      <c r="K11" s="24"/>
      <c r="L11" s="24"/>
      <c r="M11" s="24"/>
      <c r="N11" s="24"/>
      <c r="O11" s="24"/>
      <c r="P11" s="24"/>
      <c r="Q11" s="24"/>
      <c r="R11" s="24"/>
      <c r="S11" s="24"/>
      <c r="T11" s="24"/>
      <c r="U11" s="24"/>
      <c r="V11" s="24"/>
      <c r="W11" s="24"/>
      <c r="X11" s="24"/>
      <c r="Y11" s="24"/>
      <c r="Z11" s="24"/>
      <c r="AA11" s="3"/>
      <c r="AB11" s="3"/>
      <c r="AC11" s="3"/>
      <c r="AD11" s="3"/>
      <c r="AE11" s="3"/>
      <c r="AF11" s="3"/>
    </row>
    <row r="12" spans="1:32" ht="0.95" customHeight="1">
      <c r="B12" s="13"/>
      <c r="C12" s="14"/>
      <c r="D12" s="14"/>
      <c r="E12" s="14"/>
      <c r="F12" s="14"/>
      <c r="G12" s="14"/>
      <c r="H12" s="14"/>
      <c r="I12" s="25"/>
      <c r="J12" s="25"/>
      <c r="K12" s="25"/>
      <c r="L12" s="25"/>
      <c r="M12" s="25"/>
      <c r="N12" s="25"/>
      <c r="O12" s="25"/>
      <c r="P12" s="25"/>
      <c r="Q12" s="25"/>
      <c r="R12" s="25"/>
      <c r="S12" s="25"/>
      <c r="T12" s="25"/>
      <c r="U12" s="25"/>
      <c r="V12" s="25"/>
      <c r="W12" s="25"/>
      <c r="X12" s="25"/>
      <c r="Y12" s="25"/>
      <c r="Z12" s="25"/>
      <c r="AA12" s="3"/>
      <c r="AB12" s="3"/>
      <c r="AC12" s="3"/>
      <c r="AD12" s="3"/>
      <c r="AE12" s="3"/>
      <c r="AF12" s="3"/>
    </row>
    <row r="13" spans="1:32" s="1" customFormat="1" ht="9.9499999999999993" customHeight="1">
      <c r="A13" s="28"/>
      <c r="B13" s="29" t="s">
        <v>0</v>
      </c>
      <c r="C13" s="15" t="e">
        <f>SUM(C15:C46)</f>
        <v>#REF!</v>
      </c>
      <c r="D13" s="15" t="e">
        <f>SUM(D15:D46)</f>
        <v>#REF!</v>
      </c>
      <c r="E13" s="15" t="e">
        <f>SUM(E15:E46)</f>
        <v>#REF!</v>
      </c>
      <c r="F13" s="16" t="e">
        <f>SUM(F15:F46)</f>
        <v>#REF!</v>
      </c>
      <c r="G13" s="17" t="e">
        <f>(E13/C13)*100</f>
        <v>#REF!</v>
      </c>
      <c r="H13" s="17" t="e">
        <f>(F13/D13)*100</f>
        <v>#REF!</v>
      </c>
      <c r="I13" s="32">
        <f>SUM(I15:I46)</f>
        <v>363169.68066799996</v>
      </c>
      <c r="J13" s="32">
        <f>SUM(J15:J46)</f>
        <v>68029.813587000011</v>
      </c>
      <c r="K13" s="32">
        <f>SUM(K15:K46)</f>
        <v>43101.945949000015</v>
      </c>
      <c r="L13" s="32">
        <f>SUM(L15:L46)</f>
        <v>15728.291207999995</v>
      </c>
      <c r="M13" s="40">
        <f>K13/I13*100</f>
        <v>11.868266610175167</v>
      </c>
      <c r="N13" s="40">
        <f>L13/J13*100</f>
        <v>23.11970352217098</v>
      </c>
      <c r="O13" s="32">
        <f>SUM(O15:O46)</f>
        <v>445409.21806100005</v>
      </c>
      <c r="P13" s="32">
        <f>SUM(P15:P46)</f>
        <v>82140.497755999997</v>
      </c>
      <c r="Q13" s="32">
        <f>SUM(Q15:Q46)</f>
        <v>48742.581856000019</v>
      </c>
      <c r="R13" s="32">
        <f>SUM(R15:R46)</f>
        <v>17931.647678000001</v>
      </c>
      <c r="S13" s="40">
        <f>Q13/O13*100</f>
        <v>10.943325795588853</v>
      </c>
      <c r="T13" s="45">
        <f>R13/P13*100</f>
        <v>21.830458991454279</v>
      </c>
      <c r="U13" s="32">
        <f>SUM(U15:U46)</f>
        <v>768877.71629999997</v>
      </c>
      <c r="V13" s="32">
        <f>SUM(V15:V46)</f>
        <v>162135.040901</v>
      </c>
      <c r="W13" s="32">
        <v>84057.2</v>
      </c>
      <c r="X13" s="32">
        <f>SUM(X15:X46)</f>
        <v>36734.908668999997</v>
      </c>
      <c r="Y13" s="40">
        <f>W13/U13*100</f>
        <v>10.932453655244528</v>
      </c>
      <c r="Z13" s="40">
        <f>X13/V13*100</f>
        <v>22.656983009262266</v>
      </c>
      <c r="AA13" s="6"/>
      <c r="AB13" s="6"/>
      <c r="AC13" s="6"/>
      <c r="AD13" s="6"/>
      <c r="AE13" s="6"/>
      <c r="AF13" s="6"/>
    </row>
    <row r="14" spans="1:32" s="1" customFormat="1" ht="2.1" customHeight="1">
      <c r="A14" s="28"/>
      <c r="B14" s="29"/>
      <c r="C14" s="18"/>
      <c r="D14" s="18"/>
      <c r="E14" s="18"/>
      <c r="F14" s="18"/>
      <c r="G14" s="18"/>
      <c r="H14" s="19"/>
      <c r="I14" s="33"/>
      <c r="J14" s="34"/>
      <c r="K14" s="33"/>
      <c r="L14" s="34"/>
      <c r="M14" s="44"/>
      <c r="N14" s="41"/>
      <c r="O14" s="33"/>
      <c r="P14" s="34"/>
      <c r="Q14" s="33"/>
      <c r="R14" s="34"/>
      <c r="S14" s="33"/>
      <c r="T14" s="45"/>
      <c r="U14" s="33"/>
      <c r="V14" s="34"/>
      <c r="W14" s="33"/>
      <c r="X14" s="34"/>
      <c r="Y14" s="44"/>
      <c r="Z14" s="41"/>
      <c r="AA14" s="6"/>
      <c r="AB14" s="6"/>
      <c r="AC14" s="6"/>
      <c r="AD14" s="6"/>
      <c r="AE14" s="6"/>
      <c r="AF14" s="6"/>
    </row>
    <row r="15" spans="1:32" ht="9" customHeight="1">
      <c r="A15" s="30"/>
      <c r="B15" s="31" t="s">
        <v>1</v>
      </c>
      <c r="C15" s="20" t="e">
        <f>#REF!/1000000</f>
        <v>#REF!</v>
      </c>
      <c r="D15" s="20" t="e">
        <f>#REF!/1000000</f>
        <v>#REF!</v>
      </c>
      <c r="E15" s="20" t="e">
        <f>#REF!/1000000</f>
        <v>#REF!</v>
      </c>
      <c r="F15" s="21" t="e">
        <f>#REF!/1000000</f>
        <v>#REF!</v>
      </c>
      <c r="G15" s="22" t="e">
        <f>(E15/C15)*100</f>
        <v>#REF!</v>
      </c>
      <c r="H15" s="22" t="e">
        <f>(F15/D15)*100</f>
        <v>#REF!</v>
      </c>
      <c r="I15" s="34">
        <v>3679.4540950000001</v>
      </c>
      <c r="J15" s="34">
        <v>915.38674600000002</v>
      </c>
      <c r="K15" s="34">
        <v>208.21947399999999</v>
      </c>
      <c r="L15" s="34">
        <v>236.07924</v>
      </c>
      <c r="M15" s="41">
        <f t="shared" ref="M15:M16" si="0">K15/I15*100</f>
        <v>5.6589773543566926</v>
      </c>
      <c r="N15" s="46">
        <f t="shared" ref="N15:N22" si="1">L15/J15*100</f>
        <v>25.790109047526016</v>
      </c>
      <c r="O15" s="34">
        <v>4633.5787410000003</v>
      </c>
      <c r="P15" s="34">
        <v>1090.101641</v>
      </c>
      <c r="Q15" s="34">
        <v>218.808425</v>
      </c>
      <c r="R15" s="34">
        <v>271.20780600000001</v>
      </c>
      <c r="S15" s="41">
        <f>Q15/O15*100</f>
        <v>4.7222338764610621</v>
      </c>
      <c r="T15" s="41">
        <f>R15/P15*100</f>
        <v>24.879130147094237</v>
      </c>
      <c r="U15" s="34">
        <v>8400.4410000000007</v>
      </c>
      <c r="V15" s="34">
        <v>2105.21263</v>
      </c>
      <c r="W15" s="34">
        <v>358.6</v>
      </c>
      <c r="X15" s="34">
        <v>518.09414200000003</v>
      </c>
      <c r="Y15" s="41">
        <f>W15/U15*100</f>
        <v>4.2688235058135637</v>
      </c>
      <c r="Z15" s="50">
        <f>X15/V15*100</f>
        <v>24.610062404955269</v>
      </c>
      <c r="AA15" s="3"/>
      <c r="AB15" s="3"/>
      <c r="AC15" s="3"/>
      <c r="AD15" s="3"/>
      <c r="AE15" s="3"/>
      <c r="AF15" s="3"/>
    </row>
    <row r="16" spans="1:32" ht="9" customHeight="1">
      <c r="A16" s="30"/>
      <c r="B16" s="31" t="s">
        <v>2</v>
      </c>
      <c r="C16" s="20" t="e">
        <f>#REF!/1000000</f>
        <v>#REF!</v>
      </c>
      <c r="D16" s="20" t="e">
        <f>#REF!/1000000</f>
        <v>#REF!</v>
      </c>
      <c r="E16" s="20" t="e">
        <f>#REF!/1000000</f>
        <v>#REF!</v>
      </c>
      <c r="F16" s="21" t="e">
        <f>#REF!/1000000</f>
        <v>#REF!</v>
      </c>
      <c r="G16" s="22" t="e">
        <f t="shared" ref="G16:H23" si="2">(E16/C16)*100</f>
        <v>#REF!</v>
      </c>
      <c r="H16" s="22" t="e">
        <f t="shared" si="2"/>
        <v>#REF!</v>
      </c>
      <c r="I16" s="34">
        <v>16997.047999999999</v>
      </c>
      <c r="J16" s="34">
        <v>2949.2469980000001</v>
      </c>
      <c r="K16" s="34">
        <v>1089.105</v>
      </c>
      <c r="L16" s="34">
        <v>1062.375446</v>
      </c>
      <c r="M16" s="41">
        <f t="shared" si="0"/>
        <v>6.4076126630930261</v>
      </c>
      <c r="N16" s="53">
        <f t="shared" si="1"/>
        <v>36.02192175563588</v>
      </c>
      <c r="O16" s="34">
        <v>21618.249</v>
      </c>
      <c r="P16" s="34">
        <v>3619.8140349999999</v>
      </c>
      <c r="Q16" s="34">
        <v>1437.0160000000001</v>
      </c>
      <c r="R16" s="34">
        <v>1060.108837</v>
      </c>
      <c r="S16" s="41">
        <f t="shared" ref="S16:S46" si="3">Q16/O16*100</f>
        <v>6.6472358607766981</v>
      </c>
      <c r="T16" s="41">
        <f t="shared" ref="T16:T22" si="4">R16/P16*100</f>
        <v>29.286278984218594</v>
      </c>
      <c r="U16" s="34">
        <v>20764.119385000002</v>
      </c>
      <c r="V16" s="34">
        <v>5362.2731979999999</v>
      </c>
      <c r="W16" s="34">
        <v>2529.9297809999998</v>
      </c>
      <c r="X16" s="34">
        <v>2070.5987089999999</v>
      </c>
      <c r="Y16" s="41">
        <f t="shared" ref="Y16:Z46" si="5">W16/U16*100</f>
        <v>12.184141952235263</v>
      </c>
      <c r="Z16" s="50">
        <f t="shared" si="5"/>
        <v>38.614196489882012</v>
      </c>
      <c r="AA16" s="3"/>
      <c r="AB16" s="3"/>
      <c r="AC16" s="3"/>
      <c r="AD16" s="3"/>
      <c r="AE16" s="3"/>
      <c r="AF16" s="3"/>
    </row>
    <row r="17" spans="1:32" ht="9" customHeight="1">
      <c r="A17" s="30"/>
      <c r="B17" s="31" t="s">
        <v>3</v>
      </c>
      <c r="C17" s="20" t="e">
        <f>#REF!/1000000</f>
        <v>#REF!</v>
      </c>
      <c r="D17" s="20" t="e">
        <f>#REF!/1000000</f>
        <v>#REF!</v>
      </c>
      <c r="E17" s="20" t="e">
        <f>#REF!/1000000</f>
        <v>#REF!</v>
      </c>
      <c r="F17" s="21" t="e">
        <f>#REF!/1000000</f>
        <v>#REF!</v>
      </c>
      <c r="G17" s="22" t="e">
        <f t="shared" si="2"/>
        <v>#REF!</v>
      </c>
      <c r="H17" s="22" t="e">
        <f t="shared" si="2"/>
        <v>#REF!</v>
      </c>
      <c r="I17" s="34">
        <v>2384.4450000000002</v>
      </c>
      <c r="J17" s="34">
        <v>651.40618900000004</v>
      </c>
      <c r="K17" s="34">
        <v>77.942999999999998</v>
      </c>
      <c r="L17" s="34">
        <v>217.63331600000001</v>
      </c>
      <c r="M17" s="41">
        <v>3.3</v>
      </c>
      <c r="N17" s="46">
        <f t="shared" si="1"/>
        <v>33.409770996204031</v>
      </c>
      <c r="O17" s="34">
        <v>3160.7750000000001</v>
      </c>
      <c r="P17" s="34">
        <v>743.53546300000005</v>
      </c>
      <c r="Q17" s="34">
        <v>119.053</v>
      </c>
      <c r="R17" s="34">
        <v>271.56774100000001</v>
      </c>
      <c r="S17" s="41">
        <f t="shared" si="3"/>
        <v>3.7665762352587575</v>
      </c>
      <c r="T17" s="41">
        <f t="shared" si="4"/>
        <v>36.523845130975282</v>
      </c>
      <c r="U17" s="34">
        <v>5720.8976489999995</v>
      </c>
      <c r="V17" s="34">
        <v>1621.0445749999999</v>
      </c>
      <c r="W17" s="34">
        <v>392.24036999999998</v>
      </c>
      <c r="X17" s="34">
        <v>804.18606899999997</v>
      </c>
      <c r="Y17" s="41">
        <f t="shared" si="5"/>
        <v>6.8562731596598789</v>
      </c>
      <c r="Z17" s="50">
        <f t="shared" si="5"/>
        <v>49.609127435622803</v>
      </c>
      <c r="AA17" s="3"/>
      <c r="AB17" s="3"/>
      <c r="AC17" s="3"/>
      <c r="AD17" s="3"/>
      <c r="AE17" s="3"/>
      <c r="AF17" s="3"/>
    </row>
    <row r="18" spans="1:32" ht="9" customHeight="1">
      <c r="A18" s="30"/>
      <c r="B18" s="31" t="s">
        <v>4</v>
      </c>
      <c r="C18" s="20" t="e">
        <f>#REF!/1000000</f>
        <v>#REF!</v>
      </c>
      <c r="D18" s="20" t="e">
        <f>#REF!/1000000</f>
        <v>#REF!</v>
      </c>
      <c r="E18" s="20" t="e">
        <f>#REF!/1000000</f>
        <v>#REF!</v>
      </c>
      <c r="F18" s="21" t="e">
        <f>#REF!/1000000</f>
        <v>#REF!</v>
      </c>
      <c r="G18" s="22" t="e">
        <f t="shared" si="2"/>
        <v>#REF!</v>
      </c>
      <c r="H18" s="22" t="e">
        <f t="shared" si="2"/>
        <v>#REF!</v>
      </c>
      <c r="I18" s="34">
        <v>4813.5045870000004</v>
      </c>
      <c r="J18" s="34">
        <v>808.43296199999997</v>
      </c>
      <c r="K18" s="34">
        <v>284.01090900000003</v>
      </c>
      <c r="L18" s="34">
        <v>83.973854000000003</v>
      </c>
      <c r="M18" s="41">
        <v>5.9</v>
      </c>
      <c r="N18" s="46">
        <f t="shared" si="1"/>
        <v>10.387237773216873</v>
      </c>
      <c r="O18" s="34">
        <v>5477.4539240000004</v>
      </c>
      <c r="P18" s="34">
        <v>1036.6213359999999</v>
      </c>
      <c r="Q18" s="34">
        <v>500.90936199999999</v>
      </c>
      <c r="R18" s="34">
        <v>84.966547000000006</v>
      </c>
      <c r="S18" s="41">
        <f t="shared" si="3"/>
        <v>9.1449306365721608</v>
      </c>
      <c r="T18" s="41">
        <f t="shared" si="4"/>
        <v>8.1964883462518294</v>
      </c>
      <c r="U18" s="34">
        <v>9414.350891</v>
      </c>
      <c r="V18" s="34">
        <v>2071.1760100000001</v>
      </c>
      <c r="W18" s="34">
        <v>596.61112200000002</v>
      </c>
      <c r="X18" s="34">
        <v>215.62463600000001</v>
      </c>
      <c r="Y18" s="41">
        <f t="shared" si="5"/>
        <v>6.3372518074544333</v>
      </c>
      <c r="Z18" s="50">
        <f t="shared" si="5"/>
        <v>10.410734527578851</v>
      </c>
      <c r="AA18" s="3"/>
      <c r="AB18" s="3"/>
      <c r="AC18" s="3"/>
      <c r="AD18" s="3"/>
      <c r="AE18" s="3"/>
      <c r="AF18" s="3"/>
    </row>
    <row r="19" spans="1:32" ht="9" customHeight="1">
      <c r="A19" s="30"/>
      <c r="B19" s="31" t="s">
        <v>5</v>
      </c>
      <c r="C19" s="20" t="e">
        <f>#REF!/1000000</f>
        <v>#REF!</v>
      </c>
      <c r="D19" s="20" t="e">
        <f>#REF!/1000000</f>
        <v>#REF!</v>
      </c>
      <c r="E19" s="20" t="e">
        <f>#REF!/1000000</f>
        <v>#REF!</v>
      </c>
      <c r="F19" s="21" t="e">
        <f>#REF!/1000000</f>
        <v>#REF!</v>
      </c>
      <c r="G19" s="22" t="e">
        <f t="shared" si="2"/>
        <v>#REF!</v>
      </c>
      <c r="H19" s="22" t="e">
        <f t="shared" si="2"/>
        <v>#REF!</v>
      </c>
      <c r="I19" s="34">
        <v>8841.3877489999995</v>
      </c>
      <c r="J19" s="34">
        <v>1717.1673499999999</v>
      </c>
      <c r="K19" s="34">
        <v>564.33087399999999</v>
      </c>
      <c r="L19" s="34">
        <v>512.70342700000003</v>
      </c>
      <c r="M19" s="41">
        <v>6.4</v>
      </c>
      <c r="N19" s="46">
        <f t="shared" si="1"/>
        <v>29.857510801145853</v>
      </c>
      <c r="O19" s="34">
        <v>10866.579288000001</v>
      </c>
      <c r="P19" s="34">
        <v>2170.8219469999999</v>
      </c>
      <c r="Q19" s="34">
        <v>689.99971600000003</v>
      </c>
      <c r="R19" s="34">
        <v>562.44267200000002</v>
      </c>
      <c r="S19" s="41">
        <f t="shared" si="3"/>
        <v>6.3497416961929218</v>
      </c>
      <c r="T19" s="41">
        <f t="shared" si="4"/>
        <v>25.909203321685414</v>
      </c>
      <c r="U19" s="34">
        <v>19283.514855000001</v>
      </c>
      <c r="V19" s="34">
        <v>4001.5462539999999</v>
      </c>
      <c r="W19" s="34">
        <v>1954.2170000000001</v>
      </c>
      <c r="X19" s="34">
        <v>1221.2407700000001</v>
      </c>
      <c r="Y19" s="41">
        <f t="shared" si="5"/>
        <v>10.13413277970584</v>
      </c>
      <c r="Z19" s="50">
        <f t="shared" si="5"/>
        <v>30.519221632868327</v>
      </c>
      <c r="AA19" s="3"/>
      <c r="AB19" s="3"/>
      <c r="AC19" s="3"/>
      <c r="AD19" s="3"/>
      <c r="AE19" s="3"/>
      <c r="AF19" s="3"/>
    </row>
    <row r="20" spans="1:32" ht="9" customHeight="1">
      <c r="A20" s="30"/>
      <c r="B20" s="31" t="s">
        <v>6</v>
      </c>
      <c r="C20" s="20" t="e">
        <f>#REF!/1000000</f>
        <v>#REF!</v>
      </c>
      <c r="D20" s="20" t="e">
        <f>#REF!/1000000</f>
        <v>#REF!</v>
      </c>
      <c r="E20" s="20" t="e">
        <f>#REF!/1000000</f>
        <v>#REF!</v>
      </c>
      <c r="F20" s="21" t="e">
        <f>#REF!/1000000</f>
        <v>#REF!</v>
      </c>
      <c r="G20" s="22" t="e">
        <f t="shared" si="2"/>
        <v>#REF!</v>
      </c>
      <c r="H20" s="22" t="e">
        <f t="shared" si="2"/>
        <v>#REF!</v>
      </c>
      <c r="I20" s="34">
        <v>2508.4789179999998</v>
      </c>
      <c r="J20" s="34">
        <v>617.68983500000002</v>
      </c>
      <c r="K20" s="34">
        <v>90.309207000000001</v>
      </c>
      <c r="L20" s="34">
        <v>287.29377799999997</v>
      </c>
      <c r="M20" s="41">
        <f t="shared" ref="M20:M21" si="6">K20/I20*100</f>
        <v>3.6001581018668944</v>
      </c>
      <c r="N20" s="46">
        <f t="shared" si="1"/>
        <v>46.511009526326426</v>
      </c>
      <c r="O20" s="34">
        <v>3325.6717749999998</v>
      </c>
      <c r="P20" s="34">
        <v>717.85749899999996</v>
      </c>
      <c r="Q20" s="34">
        <v>133.01312100000001</v>
      </c>
      <c r="R20" s="34">
        <v>219.069973</v>
      </c>
      <c r="S20" s="41">
        <f t="shared" si="3"/>
        <v>3.9995865496979186</v>
      </c>
      <c r="T20" s="41">
        <f t="shared" si="4"/>
        <v>30.517195028981654</v>
      </c>
      <c r="U20" s="34">
        <v>5746.1432640000003</v>
      </c>
      <c r="V20" s="34">
        <v>1306.412609</v>
      </c>
      <c r="W20" s="34">
        <v>380.931534</v>
      </c>
      <c r="X20" s="34">
        <v>313.17390499999999</v>
      </c>
      <c r="Y20" s="41">
        <f t="shared" si="5"/>
        <v>6.6293427869535275</v>
      </c>
      <c r="Z20" s="50">
        <f t="shared" si="5"/>
        <v>23.972051620025354</v>
      </c>
      <c r="AA20" s="3"/>
      <c r="AB20" s="3"/>
      <c r="AC20" s="3"/>
      <c r="AD20" s="3"/>
      <c r="AE20" s="3"/>
      <c r="AF20" s="3"/>
    </row>
    <row r="21" spans="1:32" ht="9" customHeight="1">
      <c r="A21" s="30"/>
      <c r="B21" s="31" t="s">
        <v>7</v>
      </c>
      <c r="C21" s="20" t="e">
        <f>#REF!/1000000</f>
        <v>#REF!</v>
      </c>
      <c r="D21" s="20" t="e">
        <f>#REF!/1000000</f>
        <v>#REF!</v>
      </c>
      <c r="E21" s="20" t="e">
        <f>#REF!/1000000</f>
        <v>#REF!</v>
      </c>
      <c r="F21" s="21" t="e">
        <f>#REF!/1000000</f>
        <v>#REF!</v>
      </c>
      <c r="G21" s="22" t="e">
        <f t="shared" si="2"/>
        <v>#REF!</v>
      </c>
      <c r="H21" s="22" t="e">
        <f t="shared" si="2"/>
        <v>#REF!</v>
      </c>
      <c r="I21" s="34">
        <v>15075.332406</v>
      </c>
      <c r="J21" s="34">
        <v>1450.320463</v>
      </c>
      <c r="K21" s="34">
        <v>1095.8271560000001</v>
      </c>
      <c r="L21" s="34">
        <v>139.56773799999999</v>
      </c>
      <c r="M21" s="41">
        <f t="shared" si="6"/>
        <v>7.269008247963141</v>
      </c>
      <c r="N21" s="46">
        <f t="shared" si="1"/>
        <v>9.6232344202951499</v>
      </c>
      <c r="O21" s="34">
        <v>18553.641019999999</v>
      </c>
      <c r="P21" s="34">
        <v>2219.8334450000002</v>
      </c>
      <c r="Q21" s="34">
        <v>979.84415200000001</v>
      </c>
      <c r="R21" s="34">
        <v>192.03978799999999</v>
      </c>
      <c r="S21" s="41">
        <f t="shared" si="3"/>
        <v>5.2811421270023047</v>
      </c>
      <c r="T21" s="41">
        <f t="shared" si="4"/>
        <v>8.651089946975727</v>
      </c>
      <c r="U21" s="34">
        <v>34365.211646999996</v>
      </c>
      <c r="V21" s="34">
        <v>6023.7856080000001</v>
      </c>
      <c r="W21" s="34">
        <v>1791.7326780000001</v>
      </c>
      <c r="X21" s="34">
        <v>328.918566</v>
      </c>
      <c r="Y21" s="41">
        <f t="shared" si="5"/>
        <v>5.2137978849212594</v>
      </c>
      <c r="Z21" s="50">
        <f t="shared" si="5"/>
        <v>5.4603298889517848</v>
      </c>
      <c r="AA21" s="3"/>
      <c r="AB21" s="3"/>
      <c r="AC21" s="3"/>
      <c r="AD21" s="3"/>
      <c r="AE21" s="3"/>
      <c r="AF21" s="3"/>
    </row>
    <row r="22" spans="1:32" ht="9" customHeight="1">
      <c r="A22" s="30"/>
      <c r="B22" s="31" t="s">
        <v>8</v>
      </c>
      <c r="C22" s="20" t="e">
        <f>#REF!/1000000</f>
        <v>#REF!</v>
      </c>
      <c r="D22" s="20" t="e">
        <f>#REF!/1000000</f>
        <v>#REF!</v>
      </c>
      <c r="E22" s="20" t="e">
        <f>#REF!/1000000</f>
        <v>#REF!</v>
      </c>
      <c r="F22" s="21" t="e">
        <f>#REF!/1000000</f>
        <v>#REF!</v>
      </c>
      <c r="G22" s="22" t="e">
        <f t="shared" si="2"/>
        <v>#REF!</v>
      </c>
      <c r="H22" s="22" t="e">
        <f t="shared" si="2"/>
        <v>#REF!</v>
      </c>
      <c r="I22" s="34">
        <v>11258.367156</v>
      </c>
      <c r="J22" s="34">
        <v>3363.2959679999999</v>
      </c>
      <c r="K22" s="34">
        <v>2117.8858580000001</v>
      </c>
      <c r="L22" s="34">
        <v>926.82831099999999</v>
      </c>
      <c r="M22" s="41">
        <v>18.8</v>
      </c>
      <c r="N22" s="46">
        <f t="shared" si="1"/>
        <v>27.55714393910872</v>
      </c>
      <c r="O22" s="34">
        <v>14322.456055000001</v>
      </c>
      <c r="P22" s="34">
        <v>3947.6312889999999</v>
      </c>
      <c r="Q22" s="34">
        <v>2681.7565559999998</v>
      </c>
      <c r="R22" s="34">
        <v>1178.8149519999999</v>
      </c>
      <c r="S22" s="41">
        <f t="shared" si="3"/>
        <v>18.724138832765298</v>
      </c>
      <c r="T22" s="41">
        <f t="shared" si="4"/>
        <v>29.861323555843359</v>
      </c>
      <c r="U22" s="34">
        <v>25752.698584000002</v>
      </c>
      <c r="V22" s="34">
        <v>5820.6889119999996</v>
      </c>
      <c r="W22" s="34">
        <v>4443.7327210000003</v>
      </c>
      <c r="X22" s="34">
        <v>2152.7731690000001</v>
      </c>
      <c r="Y22" s="41">
        <f t="shared" si="5"/>
        <v>17.255406094648524</v>
      </c>
      <c r="Z22" s="50">
        <f t="shared" si="5"/>
        <v>36.984851819890565</v>
      </c>
      <c r="AA22" s="3"/>
      <c r="AB22" s="3"/>
      <c r="AC22" s="3"/>
      <c r="AD22" s="3"/>
      <c r="AE22" s="3"/>
      <c r="AF22" s="3"/>
    </row>
    <row r="23" spans="1:32" ht="9" customHeight="1">
      <c r="A23" s="30"/>
      <c r="B23" s="31" t="s">
        <v>53</v>
      </c>
      <c r="C23" s="20" t="e">
        <f>#REF!/1000000</f>
        <v>#REF!</v>
      </c>
      <c r="D23" s="23" t="s">
        <v>37</v>
      </c>
      <c r="E23" s="20" t="e">
        <f>#REF!/1000000</f>
        <v>#REF!</v>
      </c>
      <c r="F23" s="23" t="s">
        <v>37</v>
      </c>
      <c r="G23" s="22" t="e">
        <f t="shared" si="2"/>
        <v>#REF!</v>
      </c>
      <c r="H23" s="23" t="s">
        <v>41</v>
      </c>
      <c r="I23" s="34">
        <v>43232.202899999997</v>
      </c>
      <c r="J23" s="34" t="s">
        <v>47</v>
      </c>
      <c r="K23" s="34">
        <v>21011.692500000001</v>
      </c>
      <c r="L23" s="43" t="s">
        <v>45</v>
      </c>
      <c r="M23" s="41">
        <f t="shared" ref="M23" si="7">K23/I23*100</f>
        <v>48.601947369191315</v>
      </c>
      <c r="N23" s="48" t="s">
        <v>48</v>
      </c>
      <c r="O23" s="34">
        <v>54909.131000000001</v>
      </c>
      <c r="P23" s="49" t="s">
        <v>46</v>
      </c>
      <c r="Q23" s="34">
        <v>23524.094499999999</v>
      </c>
      <c r="R23" s="49" t="s">
        <v>46</v>
      </c>
      <c r="S23" s="41">
        <f t="shared" si="3"/>
        <v>42.841862676719465</v>
      </c>
      <c r="T23" s="41" t="s">
        <v>43</v>
      </c>
      <c r="U23" s="34">
        <v>79623.633100000006</v>
      </c>
      <c r="V23" s="34" t="s">
        <v>43</v>
      </c>
      <c r="W23" s="34">
        <v>34965.7238</v>
      </c>
      <c r="X23" s="34" t="s">
        <v>49</v>
      </c>
      <c r="Y23" s="41">
        <f t="shared" si="5"/>
        <v>43.913750778096556</v>
      </c>
      <c r="Z23" s="51" t="s">
        <v>51</v>
      </c>
      <c r="AA23" s="3"/>
      <c r="AB23" s="3"/>
      <c r="AC23" s="3"/>
      <c r="AD23" s="3"/>
      <c r="AE23" s="3"/>
      <c r="AF23" s="3"/>
    </row>
    <row r="24" spans="1:32" ht="9" customHeight="1">
      <c r="A24" s="30"/>
      <c r="B24" s="31" t="s">
        <v>9</v>
      </c>
      <c r="C24" s="20" t="e">
        <f>#REF!/1000000</f>
        <v>#REF!</v>
      </c>
      <c r="D24" s="20" t="e">
        <f>#REF!/1000000</f>
        <v>#REF!</v>
      </c>
      <c r="E24" s="20" t="e">
        <f>#REF!/1000000</f>
        <v>#REF!</v>
      </c>
      <c r="F24" s="21" t="e">
        <f>#REF!/1000000</f>
        <v>#REF!</v>
      </c>
      <c r="G24" s="22" t="e">
        <f>(E24/C24)*100</f>
        <v>#REF!</v>
      </c>
      <c r="H24" s="22" t="e">
        <f>(F24/D24)*100</f>
        <v>#REF!</v>
      </c>
      <c r="I24" s="34">
        <v>5856.4523479999998</v>
      </c>
      <c r="J24" s="34">
        <v>1263.4698519999999</v>
      </c>
      <c r="K24" s="34">
        <v>293.09848</v>
      </c>
      <c r="L24" s="34">
        <v>219.96614700000001</v>
      </c>
      <c r="M24" s="41">
        <v>5</v>
      </c>
      <c r="N24" s="46">
        <f t="shared" ref="N24:N46" si="8">L24/J24*100</f>
        <v>17.409687033830391</v>
      </c>
      <c r="O24" s="34">
        <v>7327.1628229999997</v>
      </c>
      <c r="P24" s="34">
        <v>1487.413436</v>
      </c>
      <c r="Q24" s="34">
        <v>494.38448699999998</v>
      </c>
      <c r="R24" s="34">
        <v>242.84710000000001</v>
      </c>
      <c r="S24" s="41">
        <f t="shared" si="3"/>
        <v>6.7472840298856838</v>
      </c>
      <c r="T24" s="41">
        <f t="shared" ref="T24:T46" si="9">R24/P24*100</f>
        <v>16.326805588974118</v>
      </c>
      <c r="U24" s="34">
        <v>11705.771134000001</v>
      </c>
      <c r="V24" s="34">
        <v>2663.1233900000002</v>
      </c>
      <c r="W24" s="34">
        <v>544.42846699999996</v>
      </c>
      <c r="X24" s="34">
        <v>614.35825599999998</v>
      </c>
      <c r="Y24" s="41">
        <f t="shared" si="5"/>
        <v>4.6509406408833689</v>
      </c>
      <c r="Z24" s="50">
        <f t="shared" si="5"/>
        <v>23.069087159344875</v>
      </c>
      <c r="AA24" s="3"/>
      <c r="AB24" s="3"/>
      <c r="AC24" s="3"/>
      <c r="AD24" s="3"/>
      <c r="AE24" s="3"/>
      <c r="AF24" s="3"/>
    </row>
    <row r="25" spans="1:32" ht="9" customHeight="1">
      <c r="A25" s="30"/>
      <c r="B25" s="31" t="s">
        <v>10</v>
      </c>
      <c r="C25" s="20" t="e">
        <f>#REF!/1000000</f>
        <v>#REF!</v>
      </c>
      <c r="D25" s="20" t="e">
        <f>#REF!/1000000</f>
        <v>#REF!</v>
      </c>
      <c r="E25" s="20" t="e">
        <f>#REF!/1000000</f>
        <v>#REF!</v>
      </c>
      <c r="F25" s="21" t="e">
        <f>#REF!/1000000</f>
        <v>#REF!</v>
      </c>
      <c r="G25" s="22" t="e">
        <f t="shared" ref="G25:H45" si="10">(E25/C25)*100</f>
        <v>#REF!</v>
      </c>
      <c r="H25" s="22" t="e">
        <f t="shared" si="10"/>
        <v>#REF!</v>
      </c>
      <c r="I25" s="34">
        <v>12367.729525999999</v>
      </c>
      <c r="J25" s="34">
        <v>3820.0423580000001</v>
      </c>
      <c r="K25" s="34">
        <v>945.813447</v>
      </c>
      <c r="L25" s="34">
        <v>1209.7932249999999</v>
      </c>
      <c r="M25" s="41">
        <v>7.6</v>
      </c>
      <c r="N25" s="46">
        <f t="shared" si="8"/>
        <v>31.669628543946104</v>
      </c>
      <c r="O25" s="34">
        <v>15484.145839000001</v>
      </c>
      <c r="P25" s="34">
        <v>4342.376139</v>
      </c>
      <c r="Q25" s="34">
        <v>877.24907299999995</v>
      </c>
      <c r="R25" s="34">
        <v>904.76021700000001</v>
      </c>
      <c r="S25" s="41">
        <f t="shared" si="3"/>
        <v>5.6654663558545675</v>
      </c>
      <c r="T25" s="41">
        <f t="shared" si="9"/>
        <v>20.83560216891658</v>
      </c>
      <c r="U25" s="34">
        <v>28192.351756</v>
      </c>
      <c r="V25" s="34">
        <v>7153.12745</v>
      </c>
      <c r="W25" s="34">
        <v>2323.9231690000001</v>
      </c>
      <c r="X25" s="34">
        <v>1656.007777</v>
      </c>
      <c r="Y25" s="41">
        <f t="shared" si="5"/>
        <v>8.2430979476744586</v>
      </c>
      <c r="Z25" s="50">
        <f t="shared" si="5"/>
        <v>23.150821631173368</v>
      </c>
      <c r="AA25" s="3"/>
      <c r="AB25" s="3"/>
      <c r="AC25" s="3"/>
      <c r="AD25" s="3"/>
      <c r="AE25" s="3"/>
      <c r="AF25" s="3"/>
    </row>
    <row r="26" spans="1:32" ht="9" customHeight="1">
      <c r="A26" s="30"/>
      <c r="B26" s="31" t="s">
        <v>11</v>
      </c>
      <c r="C26" s="20" t="e">
        <f>#REF!/1000000</f>
        <v>#REF!</v>
      </c>
      <c r="D26" s="20" t="e">
        <f>#REF!/1000000</f>
        <v>#REF!</v>
      </c>
      <c r="E26" s="20" t="e">
        <f>#REF!/1000000</f>
        <v>#REF!</v>
      </c>
      <c r="F26" s="21" t="e">
        <f>#REF!/1000000</f>
        <v>#REF!</v>
      </c>
      <c r="G26" s="22" t="e">
        <f t="shared" si="10"/>
        <v>#REF!</v>
      </c>
      <c r="H26" s="22" t="e">
        <f t="shared" si="10"/>
        <v>#REF!</v>
      </c>
      <c r="I26" s="34">
        <v>12048.693300000001</v>
      </c>
      <c r="J26" s="34">
        <v>1469.9266230000001</v>
      </c>
      <c r="K26" s="34">
        <v>439.60860000000002</v>
      </c>
      <c r="L26" s="34">
        <v>317.40257600000001</v>
      </c>
      <c r="M26" s="41">
        <f t="shared" ref="M26:M30" si="11">K26/I26*100</f>
        <v>3.6485998029346467</v>
      </c>
      <c r="N26" s="46">
        <f t="shared" si="8"/>
        <v>21.593089820511402</v>
      </c>
      <c r="O26" s="34">
        <v>14381.574500000001</v>
      </c>
      <c r="P26" s="34">
        <v>2556.3288010000001</v>
      </c>
      <c r="Q26" s="34">
        <v>429.69450000000001</v>
      </c>
      <c r="R26" s="34">
        <v>425.469877</v>
      </c>
      <c r="S26" s="41">
        <f t="shared" si="3"/>
        <v>2.9878126348405036</v>
      </c>
      <c r="T26" s="41">
        <f t="shared" si="9"/>
        <v>16.643785292156554</v>
      </c>
      <c r="U26" s="34">
        <v>23672.864394</v>
      </c>
      <c r="V26" s="34">
        <v>5015.8767189999999</v>
      </c>
      <c r="W26" s="34">
        <v>740.25429999999994</v>
      </c>
      <c r="X26" s="34">
        <v>819.67257800000004</v>
      </c>
      <c r="Y26" s="41">
        <f t="shared" si="5"/>
        <v>3.1270161805498318</v>
      </c>
      <c r="Z26" s="50">
        <f t="shared" si="5"/>
        <v>16.341561484059277</v>
      </c>
      <c r="AA26" s="3"/>
      <c r="AB26" s="3"/>
      <c r="AC26" s="3"/>
      <c r="AD26" s="3"/>
      <c r="AE26" s="3"/>
      <c r="AF26" s="3"/>
    </row>
    <row r="27" spans="1:32" ht="9" customHeight="1">
      <c r="A27" s="30"/>
      <c r="B27" s="31" t="s">
        <v>12</v>
      </c>
      <c r="C27" s="20" t="e">
        <f>#REF!/1000000</f>
        <v>#REF!</v>
      </c>
      <c r="D27" s="20" t="e">
        <f>#REF!/1000000</f>
        <v>#REF!</v>
      </c>
      <c r="E27" s="20" t="e">
        <f>#REF!/1000000</f>
        <v>#REF!</v>
      </c>
      <c r="F27" s="21" t="e">
        <f>#REF!/1000000</f>
        <v>#REF!</v>
      </c>
      <c r="G27" s="22" t="e">
        <f t="shared" si="10"/>
        <v>#REF!</v>
      </c>
      <c r="H27" s="22" t="e">
        <f t="shared" si="10"/>
        <v>#REF!</v>
      </c>
      <c r="I27" s="34">
        <v>7632.0203110000002</v>
      </c>
      <c r="J27" s="34">
        <v>1716.7445310000001</v>
      </c>
      <c r="K27" s="34">
        <v>217.94678300000001</v>
      </c>
      <c r="L27" s="34">
        <v>180.531218</v>
      </c>
      <c r="M27" s="41">
        <f t="shared" si="11"/>
        <v>2.8556892424129714</v>
      </c>
      <c r="N27" s="46">
        <f t="shared" si="8"/>
        <v>10.515904652094097</v>
      </c>
      <c r="O27" s="34">
        <v>9323.5579280000002</v>
      </c>
      <c r="P27" s="34">
        <v>1969.550465</v>
      </c>
      <c r="Q27" s="34">
        <v>213.96822800000001</v>
      </c>
      <c r="R27" s="34">
        <v>222.122164</v>
      </c>
      <c r="S27" s="41">
        <f t="shared" si="3"/>
        <v>2.2949203474933353</v>
      </c>
      <c r="T27" s="41">
        <f t="shared" si="9"/>
        <v>11.277810238794769</v>
      </c>
      <c r="U27" s="34">
        <v>17805.678123000002</v>
      </c>
      <c r="V27" s="34">
        <v>3018.5867170000001</v>
      </c>
      <c r="W27" s="34">
        <v>1011.9246900000001</v>
      </c>
      <c r="X27" s="34">
        <v>428.40418799999998</v>
      </c>
      <c r="Y27" s="41">
        <f t="shared" si="5"/>
        <v>5.6831572659559297</v>
      </c>
      <c r="Z27" s="50">
        <f t="shared" si="5"/>
        <v>14.192210731840968</v>
      </c>
      <c r="AA27" s="3"/>
      <c r="AB27" s="3"/>
      <c r="AC27" s="3"/>
      <c r="AD27" s="3"/>
      <c r="AE27" s="3"/>
      <c r="AF27" s="3"/>
    </row>
    <row r="28" spans="1:32" ht="9" customHeight="1">
      <c r="A28" s="30"/>
      <c r="B28" s="31" t="s">
        <v>13</v>
      </c>
      <c r="C28" s="20" t="e">
        <f>#REF!/1000000</f>
        <v>#REF!</v>
      </c>
      <c r="D28" s="20" t="e">
        <f>#REF!/1000000</f>
        <v>#REF!</v>
      </c>
      <c r="E28" s="20" t="e">
        <f>#REF!/1000000</f>
        <v>#REF!</v>
      </c>
      <c r="F28" s="21" t="e">
        <f>#REF!/1000000</f>
        <v>#REF!</v>
      </c>
      <c r="G28" s="22" t="e">
        <f t="shared" si="10"/>
        <v>#REF!</v>
      </c>
      <c r="H28" s="22" t="e">
        <f t="shared" si="10"/>
        <v>#REF!</v>
      </c>
      <c r="I28" s="34">
        <v>19461.148121999999</v>
      </c>
      <c r="J28" s="34">
        <v>5882.1188149999998</v>
      </c>
      <c r="K28" s="34">
        <v>1950.319109</v>
      </c>
      <c r="L28" s="34">
        <v>1866.3434259999999</v>
      </c>
      <c r="M28" s="41">
        <f t="shared" si="11"/>
        <v>10.021603539388549</v>
      </c>
      <c r="N28" s="46">
        <f t="shared" si="8"/>
        <v>31.729101106231223</v>
      </c>
      <c r="O28" s="34">
        <v>25513.102601999999</v>
      </c>
      <c r="P28" s="34">
        <v>6596.7241569999996</v>
      </c>
      <c r="Q28" s="34">
        <v>2172.075507</v>
      </c>
      <c r="R28" s="34">
        <v>2204.9014200000001</v>
      </c>
      <c r="S28" s="41">
        <f t="shared" si="3"/>
        <v>8.513568658755478</v>
      </c>
      <c r="T28" s="41">
        <f t="shared" si="9"/>
        <v>33.42418702865281</v>
      </c>
      <c r="U28" s="34">
        <v>43140.096384999997</v>
      </c>
      <c r="V28" s="34">
        <v>13290.657315</v>
      </c>
      <c r="W28" s="34">
        <v>3162.201736</v>
      </c>
      <c r="X28" s="34">
        <v>4533.6638300000004</v>
      </c>
      <c r="Y28" s="41">
        <f t="shared" si="5"/>
        <v>7.3300757322821184</v>
      </c>
      <c r="Z28" s="50">
        <f t="shared" si="5"/>
        <v>34.11165996194373</v>
      </c>
      <c r="AA28" s="3"/>
      <c r="AB28" s="3"/>
      <c r="AC28" s="3"/>
      <c r="AD28" s="3"/>
      <c r="AE28" s="3"/>
      <c r="AF28" s="3"/>
    </row>
    <row r="29" spans="1:32" ht="9" customHeight="1">
      <c r="A29" s="30"/>
      <c r="B29" s="31" t="s">
        <v>14</v>
      </c>
      <c r="C29" s="20" t="e">
        <f>#REF!/1000000</f>
        <v>#REF!</v>
      </c>
      <c r="D29" s="20" t="e">
        <f>#REF!/1000000</f>
        <v>#REF!</v>
      </c>
      <c r="E29" s="20" t="e">
        <f>#REF!/1000000</f>
        <v>#REF!</v>
      </c>
      <c r="F29" s="21" t="e">
        <f>#REF!/1000000</f>
        <v>#REF!</v>
      </c>
      <c r="G29" s="22" t="e">
        <f t="shared" si="10"/>
        <v>#REF!</v>
      </c>
      <c r="H29" s="22" t="e">
        <f t="shared" si="10"/>
        <v>#REF!</v>
      </c>
      <c r="I29" s="34">
        <v>33677.239000000001</v>
      </c>
      <c r="J29" s="34">
        <v>9654.7807570000004</v>
      </c>
      <c r="K29" s="34">
        <v>2631.3317000000002</v>
      </c>
      <c r="L29" s="34">
        <v>2431.7783800000002</v>
      </c>
      <c r="M29" s="41">
        <f t="shared" si="11"/>
        <v>7.8133830982997159</v>
      </c>
      <c r="N29" s="46">
        <f t="shared" si="8"/>
        <v>25.187297787543123</v>
      </c>
      <c r="O29" s="34">
        <v>41977.342799999999</v>
      </c>
      <c r="P29" s="34">
        <v>10875.664559000001</v>
      </c>
      <c r="Q29" s="34">
        <v>2687.6592000000001</v>
      </c>
      <c r="R29" s="34">
        <v>2550.6419430000001</v>
      </c>
      <c r="S29" s="41">
        <f t="shared" si="3"/>
        <v>6.4026425226705879</v>
      </c>
      <c r="T29" s="41">
        <f t="shared" si="9"/>
        <v>23.45274561534038</v>
      </c>
      <c r="U29" s="34">
        <v>88875.741599999994</v>
      </c>
      <c r="V29" s="34">
        <v>23048.120083999998</v>
      </c>
      <c r="W29" s="34">
        <v>5299.8383000000003</v>
      </c>
      <c r="X29" s="34">
        <v>5094.2085989999996</v>
      </c>
      <c r="Y29" s="41">
        <f t="shared" si="5"/>
        <v>5.9632000865352</v>
      </c>
      <c r="Z29" s="50">
        <f t="shared" si="5"/>
        <v>22.102490703944216</v>
      </c>
      <c r="AA29" s="3"/>
      <c r="AB29" s="3"/>
      <c r="AC29" s="3"/>
      <c r="AD29" s="3"/>
      <c r="AE29" s="3"/>
      <c r="AF29" s="3"/>
    </row>
    <row r="30" spans="1:32" ht="9" customHeight="1">
      <c r="A30" s="30"/>
      <c r="B30" s="31" t="s">
        <v>15</v>
      </c>
      <c r="C30" s="20" t="e">
        <f>#REF!/1000000</f>
        <v>#REF!</v>
      </c>
      <c r="D30" s="20" t="e">
        <f>#REF!/1000000</f>
        <v>#REF!</v>
      </c>
      <c r="E30" s="20" t="e">
        <f>#REF!/1000000</f>
        <v>#REF!</v>
      </c>
      <c r="F30" s="21" t="e">
        <f>#REF!/1000000</f>
        <v>#REF!</v>
      </c>
      <c r="G30" s="22" t="e">
        <f t="shared" si="10"/>
        <v>#REF!</v>
      </c>
      <c r="H30" s="22" t="e">
        <f t="shared" si="10"/>
        <v>#REF!</v>
      </c>
      <c r="I30" s="34">
        <v>11889.35161</v>
      </c>
      <c r="J30" s="34">
        <v>2860.794328</v>
      </c>
      <c r="K30" s="34">
        <v>526.49710000000005</v>
      </c>
      <c r="L30" s="34">
        <v>496.75237099999998</v>
      </c>
      <c r="M30" s="41">
        <f t="shared" si="11"/>
        <v>4.42830792855995</v>
      </c>
      <c r="N30" s="46">
        <f t="shared" si="8"/>
        <v>17.364141355358559</v>
      </c>
      <c r="O30" s="34">
        <v>15442.763598</v>
      </c>
      <c r="P30" s="34">
        <v>3593.9846219999999</v>
      </c>
      <c r="Q30" s="34">
        <v>590.38273600000002</v>
      </c>
      <c r="R30" s="34">
        <v>600.49447299999997</v>
      </c>
      <c r="S30" s="41">
        <f t="shared" si="3"/>
        <v>3.8230380997120283</v>
      </c>
      <c r="T30" s="41">
        <f t="shared" si="9"/>
        <v>16.708320601155872</v>
      </c>
      <c r="U30" s="34">
        <v>27408.719937999998</v>
      </c>
      <c r="V30" s="34">
        <v>6587.8288160000002</v>
      </c>
      <c r="W30" s="34">
        <v>1164.970106</v>
      </c>
      <c r="X30" s="34">
        <v>1277.2533719999999</v>
      </c>
      <c r="Y30" s="41">
        <f t="shared" si="5"/>
        <v>4.2503630546600686</v>
      </c>
      <c r="Z30" s="50">
        <f t="shared" si="5"/>
        <v>19.388077736596728</v>
      </c>
      <c r="AA30" s="3"/>
      <c r="AB30" s="3"/>
      <c r="AC30" s="3"/>
      <c r="AD30" s="3"/>
      <c r="AE30" s="3"/>
      <c r="AF30" s="3"/>
    </row>
    <row r="31" spans="1:32" ht="9" customHeight="1">
      <c r="A31" s="30"/>
      <c r="B31" s="31" t="s">
        <v>16</v>
      </c>
      <c r="C31" s="20" t="e">
        <f>#REF!/1000000</f>
        <v>#REF!</v>
      </c>
      <c r="D31" s="20" t="e">
        <f>#REF!/1000000</f>
        <v>#REF!</v>
      </c>
      <c r="E31" s="20" t="e">
        <f>#REF!/1000000</f>
        <v>#REF!</v>
      </c>
      <c r="F31" s="21" t="e">
        <f>#REF!/1000000</f>
        <v>#REF!</v>
      </c>
      <c r="G31" s="22" t="e">
        <f t="shared" si="10"/>
        <v>#REF!</v>
      </c>
      <c r="H31" s="22" t="e">
        <f t="shared" si="10"/>
        <v>#REF!</v>
      </c>
      <c r="I31" s="34">
        <v>5535.3580000000002</v>
      </c>
      <c r="J31" s="34">
        <v>1226.3445079999999</v>
      </c>
      <c r="K31" s="34">
        <v>275.86599999999999</v>
      </c>
      <c r="L31" s="34">
        <v>257.82810799999999</v>
      </c>
      <c r="M31" s="41">
        <v>5</v>
      </c>
      <c r="N31" s="53">
        <f t="shared" si="8"/>
        <v>21.024117311087593</v>
      </c>
      <c r="O31" s="34">
        <v>6792.6853469999996</v>
      </c>
      <c r="P31" s="34">
        <v>1361.2402099999999</v>
      </c>
      <c r="Q31" s="34">
        <v>251.67600999999999</v>
      </c>
      <c r="R31" s="34">
        <v>303.91924299999999</v>
      </c>
      <c r="S31" s="41">
        <f t="shared" si="3"/>
        <v>3.70510331545319</v>
      </c>
      <c r="T31" s="41">
        <f t="shared" si="9"/>
        <v>22.326643069117097</v>
      </c>
      <c r="U31" s="34">
        <v>11723.698417</v>
      </c>
      <c r="V31" s="34">
        <v>3159.444285</v>
      </c>
      <c r="W31" s="34">
        <v>491.858</v>
      </c>
      <c r="X31" s="34">
        <v>779.484602</v>
      </c>
      <c r="Y31" s="41">
        <f t="shared" si="5"/>
        <v>4.1954166893851443</v>
      </c>
      <c r="Z31" s="50">
        <f t="shared" si="5"/>
        <v>24.671572963028211</v>
      </c>
      <c r="AA31" s="3"/>
      <c r="AB31" s="3"/>
      <c r="AC31" s="3"/>
      <c r="AD31" s="3"/>
      <c r="AE31" s="3"/>
      <c r="AF31" s="3"/>
    </row>
    <row r="32" spans="1:32" ht="9" customHeight="1">
      <c r="A32" s="30"/>
      <c r="B32" s="31" t="s">
        <v>17</v>
      </c>
      <c r="C32" s="20" t="e">
        <f>#REF!/1000000</f>
        <v>#REF!</v>
      </c>
      <c r="D32" s="20" t="e">
        <f>#REF!/1000000</f>
        <v>#REF!</v>
      </c>
      <c r="E32" s="20" t="e">
        <f>#REF!/1000000</f>
        <v>#REF!</v>
      </c>
      <c r="F32" s="21" t="e">
        <f>#REF!/1000000</f>
        <v>#REF!</v>
      </c>
      <c r="G32" s="22" t="e">
        <f t="shared" si="10"/>
        <v>#REF!</v>
      </c>
      <c r="H32" s="22" t="e">
        <f t="shared" si="10"/>
        <v>#REF!</v>
      </c>
      <c r="I32" s="34">
        <v>4297.2102329999998</v>
      </c>
      <c r="J32" s="34">
        <v>656.59933999999998</v>
      </c>
      <c r="K32" s="34">
        <v>182.807874</v>
      </c>
      <c r="L32" s="34">
        <v>83.485984999999999</v>
      </c>
      <c r="M32" s="41">
        <f t="shared" ref="M32" si="12">K32/I32*100</f>
        <v>4.254105898662929</v>
      </c>
      <c r="N32" s="46">
        <f t="shared" si="8"/>
        <v>12.714905409438881</v>
      </c>
      <c r="O32" s="34">
        <v>5596.3022080000001</v>
      </c>
      <c r="P32" s="34">
        <v>938.13107400000001</v>
      </c>
      <c r="Q32" s="34">
        <v>242.82494</v>
      </c>
      <c r="R32" s="34">
        <v>83.772788000000006</v>
      </c>
      <c r="S32" s="41">
        <f t="shared" si="3"/>
        <v>4.3390247877049601</v>
      </c>
      <c r="T32" s="41">
        <f t="shared" si="9"/>
        <v>8.9297530293725256</v>
      </c>
      <c r="U32" s="34">
        <v>8481.8786270000001</v>
      </c>
      <c r="V32" s="34">
        <v>1931.318886</v>
      </c>
      <c r="W32" s="34">
        <v>363.97474299999999</v>
      </c>
      <c r="X32" s="34">
        <v>305.97708799999998</v>
      </c>
      <c r="Y32" s="41">
        <f t="shared" si="5"/>
        <v>4.2912043310944679</v>
      </c>
      <c r="Z32" s="50">
        <f t="shared" si="5"/>
        <v>15.84290870958738</v>
      </c>
      <c r="AA32" s="3"/>
      <c r="AB32" s="3"/>
      <c r="AC32" s="3"/>
      <c r="AD32" s="3"/>
      <c r="AE32" s="3"/>
      <c r="AF32" s="3"/>
    </row>
    <row r="33" spans="1:32" ht="9" customHeight="1">
      <c r="A33" s="30"/>
      <c r="B33" s="31" t="s">
        <v>18</v>
      </c>
      <c r="C33" s="20" t="e">
        <f>#REF!/1000000</f>
        <v>#REF!</v>
      </c>
      <c r="D33" s="20" t="e">
        <f>#REF!/1000000</f>
        <v>#REF!</v>
      </c>
      <c r="E33" s="20" t="e">
        <f>#REF!/1000000</f>
        <v>#REF!</v>
      </c>
      <c r="F33" s="21" t="e">
        <f>#REF!/1000000</f>
        <v>#REF!</v>
      </c>
      <c r="G33" s="22" t="e">
        <f t="shared" si="10"/>
        <v>#REF!</v>
      </c>
      <c r="H33" s="22" t="e">
        <f t="shared" si="10"/>
        <v>#REF!</v>
      </c>
      <c r="I33" s="34">
        <v>22987.200006999999</v>
      </c>
      <c r="J33" s="34">
        <v>4081.2441180000001</v>
      </c>
      <c r="K33" s="34">
        <v>2155.0456370000002</v>
      </c>
      <c r="L33" s="34">
        <v>1333.8794089999999</v>
      </c>
      <c r="M33" s="41">
        <v>9.4</v>
      </c>
      <c r="N33" s="46">
        <f t="shared" si="8"/>
        <v>32.683156665807658</v>
      </c>
      <c r="O33" s="34">
        <v>19933.647375</v>
      </c>
      <c r="P33" s="34">
        <v>4828.6872380000004</v>
      </c>
      <c r="Q33" s="34">
        <v>2630.148087</v>
      </c>
      <c r="R33" s="34">
        <v>1612.097092</v>
      </c>
      <c r="S33" s="41">
        <f t="shared" si="3"/>
        <v>13.194514970193708</v>
      </c>
      <c r="T33" s="41">
        <f t="shared" si="9"/>
        <v>33.385825433326602</v>
      </c>
      <c r="U33" s="34">
        <v>31695.731242000002</v>
      </c>
      <c r="V33" s="34">
        <v>9475.1827759999996</v>
      </c>
      <c r="W33" s="34">
        <v>4294.8416239999997</v>
      </c>
      <c r="X33" s="34">
        <v>3247.6837249999999</v>
      </c>
      <c r="Y33" s="41">
        <f t="shared" si="5"/>
        <v>13.550220978366029</v>
      </c>
      <c r="Z33" s="50">
        <f t="shared" si="5"/>
        <v>34.275684192880838</v>
      </c>
      <c r="AA33" s="3"/>
      <c r="AB33" s="3"/>
      <c r="AC33" s="3"/>
      <c r="AD33" s="3"/>
      <c r="AE33" s="3"/>
      <c r="AF33" s="3"/>
    </row>
    <row r="34" spans="1:32" ht="9" customHeight="1">
      <c r="A34" s="30"/>
      <c r="B34" s="31" t="s">
        <v>19</v>
      </c>
      <c r="C34" s="20" t="e">
        <f>#REF!/1000000</f>
        <v>#REF!</v>
      </c>
      <c r="D34" s="20" t="e">
        <f>#REF!/1000000</f>
        <v>#REF!</v>
      </c>
      <c r="E34" s="20" t="e">
        <f>#REF!/1000000</f>
        <v>#REF!</v>
      </c>
      <c r="F34" s="21" t="e">
        <f>#REF!/1000000</f>
        <v>#REF!</v>
      </c>
      <c r="G34" s="22" t="e">
        <f t="shared" si="10"/>
        <v>#REF!</v>
      </c>
      <c r="H34" s="22" t="e">
        <f t="shared" si="10"/>
        <v>#REF!</v>
      </c>
      <c r="I34" s="34">
        <v>11094.874107</v>
      </c>
      <c r="J34" s="34">
        <v>1201.9477260000001</v>
      </c>
      <c r="K34" s="34">
        <v>321.944255</v>
      </c>
      <c r="L34" s="34">
        <v>175.51323500000001</v>
      </c>
      <c r="M34" s="41">
        <v>2.9</v>
      </c>
      <c r="N34" s="46">
        <f t="shared" si="8"/>
        <v>14.602401685478958</v>
      </c>
      <c r="O34" s="34">
        <v>14733.207723</v>
      </c>
      <c r="P34" s="34">
        <v>1697.0759740000001</v>
      </c>
      <c r="Q34" s="34">
        <v>382.73270100000002</v>
      </c>
      <c r="R34" s="34">
        <v>220.249425</v>
      </c>
      <c r="S34" s="41">
        <f t="shared" si="3"/>
        <v>2.597755412098862</v>
      </c>
      <c r="T34" s="41">
        <f t="shared" si="9"/>
        <v>12.978171182335057</v>
      </c>
      <c r="U34" s="34">
        <v>25974.171999999999</v>
      </c>
      <c r="V34" s="34">
        <v>2713.9191219999998</v>
      </c>
      <c r="W34" s="34">
        <v>1050.0530000000001</v>
      </c>
      <c r="X34" s="34">
        <v>313.98576300000002</v>
      </c>
      <c r="Y34" s="41">
        <f t="shared" si="5"/>
        <v>4.0426813220456079</v>
      </c>
      <c r="Z34" s="50">
        <f t="shared" si="5"/>
        <v>11.569459106379371</v>
      </c>
      <c r="AA34" s="3"/>
      <c r="AB34" s="3"/>
      <c r="AC34" s="3"/>
      <c r="AD34" s="3"/>
      <c r="AE34" s="3"/>
      <c r="AF34" s="3"/>
    </row>
    <row r="35" spans="1:32" ht="9" customHeight="1">
      <c r="A35" s="30"/>
      <c r="B35" s="31" t="s">
        <v>20</v>
      </c>
      <c r="C35" s="20" t="e">
        <f>#REF!/1000000</f>
        <v>#REF!</v>
      </c>
      <c r="D35" s="20" t="e">
        <f>#REF!/1000000</f>
        <v>#REF!</v>
      </c>
      <c r="E35" s="20" t="e">
        <f>#REF!/1000000</f>
        <v>#REF!</v>
      </c>
      <c r="F35" s="21" t="e">
        <f>#REF!/1000000</f>
        <v>#REF!</v>
      </c>
      <c r="G35" s="22" t="e">
        <f t="shared" si="10"/>
        <v>#REF!</v>
      </c>
      <c r="H35" s="22" t="e">
        <f t="shared" si="10"/>
        <v>#REF!</v>
      </c>
      <c r="I35" s="34">
        <v>14207.8279</v>
      </c>
      <c r="J35" s="34">
        <v>2317.274371</v>
      </c>
      <c r="K35" s="34">
        <v>964.17859999999996</v>
      </c>
      <c r="L35" s="34">
        <v>382.75969700000002</v>
      </c>
      <c r="M35" s="41">
        <v>6.8</v>
      </c>
      <c r="N35" s="46">
        <f t="shared" si="8"/>
        <v>16.51766842071547</v>
      </c>
      <c r="O35" s="34">
        <v>18728.226999999999</v>
      </c>
      <c r="P35" s="34">
        <v>2987.3706550000002</v>
      </c>
      <c r="Q35" s="34">
        <v>1300.8530000000001</v>
      </c>
      <c r="R35" s="34">
        <v>569.79625299999998</v>
      </c>
      <c r="S35" s="41">
        <f t="shared" si="3"/>
        <v>6.9459484872753841</v>
      </c>
      <c r="T35" s="41">
        <f t="shared" si="9"/>
        <v>19.073503719611249</v>
      </c>
      <c r="U35" s="34">
        <v>31531.9162</v>
      </c>
      <c r="V35" s="34">
        <v>6989.3314730000002</v>
      </c>
      <c r="W35" s="34">
        <v>1521.77115</v>
      </c>
      <c r="X35" s="34">
        <v>795.92621299999996</v>
      </c>
      <c r="Y35" s="41">
        <f t="shared" si="5"/>
        <v>4.8261296279862629</v>
      </c>
      <c r="Z35" s="50">
        <f t="shared" si="5"/>
        <v>11.387730229631934</v>
      </c>
      <c r="AA35" s="3"/>
      <c r="AB35" s="3"/>
      <c r="AC35" s="3"/>
      <c r="AD35" s="3"/>
      <c r="AE35" s="3"/>
      <c r="AF35" s="3"/>
    </row>
    <row r="36" spans="1:32" ht="9" customHeight="1">
      <c r="A36" s="30"/>
      <c r="B36" s="31" t="s">
        <v>21</v>
      </c>
      <c r="C36" s="20" t="e">
        <f>#REF!/1000000</f>
        <v>#REF!</v>
      </c>
      <c r="D36" s="20" t="e">
        <f>#REF!/1000000</f>
        <v>#REF!</v>
      </c>
      <c r="E36" s="20" t="e">
        <f>#REF!/1000000</f>
        <v>#REF!</v>
      </c>
      <c r="F36" s="21" t="e">
        <f>#REF!/1000000</f>
        <v>#REF!</v>
      </c>
      <c r="G36" s="22" t="e">
        <f t="shared" si="10"/>
        <v>#REF!</v>
      </c>
      <c r="H36" s="22" t="e">
        <f t="shared" si="10"/>
        <v>#REF!</v>
      </c>
      <c r="I36" s="34">
        <v>5690.9569229999997</v>
      </c>
      <c r="J36" s="34">
        <v>1386.02736</v>
      </c>
      <c r="K36" s="34">
        <v>342.97087499999998</v>
      </c>
      <c r="L36" s="34">
        <v>307.25517200000002</v>
      </c>
      <c r="M36" s="41">
        <v>6</v>
      </c>
      <c r="N36" s="46">
        <f t="shared" si="8"/>
        <v>22.168045225312145</v>
      </c>
      <c r="O36" s="34">
        <v>6823.01</v>
      </c>
      <c r="P36" s="34">
        <v>1634.861877</v>
      </c>
      <c r="Q36" s="34">
        <v>342.22000400000002</v>
      </c>
      <c r="R36" s="34">
        <v>388.98099500000001</v>
      </c>
      <c r="S36" s="41">
        <f t="shared" si="3"/>
        <v>5.0156749587059082</v>
      </c>
      <c r="T36" s="41">
        <f t="shared" si="9"/>
        <v>23.792896542048364</v>
      </c>
      <c r="U36" s="34">
        <v>12397.850665</v>
      </c>
      <c r="V36" s="34">
        <v>3754.5702209999999</v>
      </c>
      <c r="W36" s="34">
        <v>1183.038331</v>
      </c>
      <c r="X36" s="34">
        <v>1212.4826619999999</v>
      </c>
      <c r="Y36" s="41">
        <f t="shared" si="5"/>
        <v>9.54228569908331</v>
      </c>
      <c r="Z36" s="50">
        <f t="shared" si="5"/>
        <v>32.29351405437464</v>
      </c>
      <c r="AA36" s="3"/>
      <c r="AB36" s="3"/>
      <c r="AC36" s="3"/>
      <c r="AD36" s="3"/>
      <c r="AE36" s="3"/>
      <c r="AF36" s="3"/>
    </row>
    <row r="37" spans="1:32" ht="9" customHeight="1">
      <c r="A37" s="30"/>
      <c r="B37" s="31" t="s">
        <v>22</v>
      </c>
      <c r="C37" s="20" t="e">
        <f>#REF!/1000000</f>
        <v>#REF!</v>
      </c>
      <c r="D37" s="20" t="e">
        <f>#REF!/1000000</f>
        <v>#REF!</v>
      </c>
      <c r="E37" s="20" t="e">
        <f>#REF!/1000000</f>
        <v>#REF!</v>
      </c>
      <c r="F37" s="21" t="e">
        <f>#REF!/1000000</f>
        <v>#REF!</v>
      </c>
      <c r="G37" s="22" t="e">
        <f t="shared" si="10"/>
        <v>#REF!</v>
      </c>
      <c r="H37" s="22" t="e">
        <f t="shared" si="10"/>
        <v>#REF!</v>
      </c>
      <c r="I37" s="34">
        <v>4090.298495</v>
      </c>
      <c r="J37" s="34">
        <v>1104.8905010000001</v>
      </c>
      <c r="K37" s="34">
        <v>558.791651</v>
      </c>
      <c r="L37" s="34">
        <v>405.131687</v>
      </c>
      <c r="M37" s="41">
        <v>13.7</v>
      </c>
      <c r="N37" s="46">
        <f t="shared" si="8"/>
        <v>36.66713458332103</v>
      </c>
      <c r="O37" s="34">
        <v>4865.589395</v>
      </c>
      <c r="P37" s="34">
        <v>1307.6964109999999</v>
      </c>
      <c r="Q37" s="34">
        <v>505.24962699999998</v>
      </c>
      <c r="R37" s="34">
        <v>498.97560399999998</v>
      </c>
      <c r="S37" s="41">
        <f t="shared" si="3"/>
        <v>10.384140254810795</v>
      </c>
      <c r="T37" s="41">
        <f t="shared" si="9"/>
        <v>38.156838223516395</v>
      </c>
      <c r="U37" s="34">
        <v>9538.5190000000002</v>
      </c>
      <c r="V37" s="34">
        <v>3696.1682759999999</v>
      </c>
      <c r="W37" s="34">
        <v>1075.4690000000001</v>
      </c>
      <c r="X37" s="34">
        <v>1490.6604689999999</v>
      </c>
      <c r="Y37" s="41">
        <f t="shared" si="5"/>
        <v>11.275010302962126</v>
      </c>
      <c r="Z37" s="50">
        <f t="shared" si="5"/>
        <v>40.329886457799361</v>
      </c>
      <c r="AA37" s="3"/>
      <c r="AB37" s="3"/>
      <c r="AC37" s="3"/>
      <c r="AD37" s="3"/>
      <c r="AE37" s="3"/>
      <c r="AF37" s="3"/>
    </row>
    <row r="38" spans="1:32" ht="9" customHeight="1">
      <c r="A38" s="30"/>
      <c r="B38" s="31" t="s">
        <v>23</v>
      </c>
      <c r="C38" s="20" t="e">
        <f>#REF!/1000000</f>
        <v>#REF!</v>
      </c>
      <c r="D38" s="20" t="e">
        <f>#REF!/1000000</f>
        <v>#REF!</v>
      </c>
      <c r="E38" s="20" t="e">
        <f>#REF!/1000000</f>
        <v>#REF!</v>
      </c>
      <c r="F38" s="21" t="e">
        <f>#REF!/1000000</f>
        <v>#REF!</v>
      </c>
      <c r="G38" s="22" t="e">
        <f t="shared" si="10"/>
        <v>#REF!</v>
      </c>
      <c r="H38" s="22" t="e">
        <f t="shared" si="10"/>
        <v>#REF!</v>
      </c>
      <c r="I38" s="34">
        <v>7593.2240000000002</v>
      </c>
      <c r="J38" s="34">
        <v>1583.871271</v>
      </c>
      <c r="K38" s="34">
        <v>308.512</v>
      </c>
      <c r="L38" s="34">
        <v>201.08996300000001</v>
      </c>
      <c r="M38" s="41">
        <f t="shared" ref="M38" si="13">K38/I38*100</f>
        <v>4.0629908982008169</v>
      </c>
      <c r="N38" s="46">
        <f t="shared" si="8"/>
        <v>12.696105212707026</v>
      </c>
      <c r="O38" s="34">
        <v>9761.1299999999992</v>
      </c>
      <c r="P38" s="34">
        <v>2087.8637079999999</v>
      </c>
      <c r="Q38" s="34">
        <v>255.2</v>
      </c>
      <c r="R38" s="34">
        <v>227.61402799999999</v>
      </c>
      <c r="S38" s="41">
        <f t="shared" si="3"/>
        <v>2.6144514006062822</v>
      </c>
      <c r="T38" s="41">
        <f t="shared" si="9"/>
        <v>10.901766582170028</v>
      </c>
      <c r="U38" s="34">
        <v>18318.339042</v>
      </c>
      <c r="V38" s="34">
        <v>3882.1311489999998</v>
      </c>
      <c r="W38" s="34">
        <v>1417.5640000000001</v>
      </c>
      <c r="X38" s="34">
        <v>526.61728100000005</v>
      </c>
      <c r="Y38" s="41">
        <f t="shared" si="5"/>
        <v>7.7384963601221255</v>
      </c>
      <c r="Z38" s="50">
        <f t="shared" si="5"/>
        <v>13.565159464941098</v>
      </c>
      <c r="AA38" s="3"/>
      <c r="AB38" s="3"/>
      <c r="AC38" s="3"/>
      <c r="AD38" s="3"/>
      <c r="AE38" s="3"/>
      <c r="AF38" s="3"/>
    </row>
    <row r="39" spans="1:32" ht="9" customHeight="1">
      <c r="A39" s="30"/>
      <c r="B39" s="31" t="s">
        <v>24</v>
      </c>
      <c r="C39" s="20" t="e">
        <f>#REF!/1000000</f>
        <v>#REF!</v>
      </c>
      <c r="D39" s="20" t="e">
        <f>#REF!/1000000</f>
        <v>#REF!</v>
      </c>
      <c r="E39" s="20" t="e">
        <f>#REF!/1000000</f>
        <v>#REF!</v>
      </c>
      <c r="F39" s="21" t="e">
        <f>#REF!/1000000</f>
        <v>#REF!</v>
      </c>
      <c r="G39" s="22" t="e">
        <f t="shared" si="10"/>
        <v>#REF!</v>
      </c>
      <c r="H39" s="22" t="e">
        <f t="shared" si="10"/>
        <v>#REF!</v>
      </c>
      <c r="I39" s="34">
        <v>8545.4002</v>
      </c>
      <c r="J39" s="34">
        <v>2030.7771720000001</v>
      </c>
      <c r="K39" s="34">
        <v>628.46316999999999</v>
      </c>
      <c r="L39" s="34">
        <v>494.85905300000002</v>
      </c>
      <c r="M39" s="41">
        <v>7.4</v>
      </c>
      <c r="N39" s="46">
        <f t="shared" si="8"/>
        <v>24.367964138214177</v>
      </c>
      <c r="O39" s="34">
        <v>10654.325564000001</v>
      </c>
      <c r="P39" s="34">
        <v>2394.065501</v>
      </c>
      <c r="Q39" s="34">
        <v>760.05577900000003</v>
      </c>
      <c r="R39" s="34">
        <v>577.39600900000005</v>
      </c>
      <c r="S39" s="41">
        <f t="shared" si="3"/>
        <v>7.1337765533292838</v>
      </c>
      <c r="T39" s="41">
        <f t="shared" si="9"/>
        <v>24.117803324880711</v>
      </c>
      <c r="U39" s="34">
        <v>18248.9702</v>
      </c>
      <c r="V39" s="34">
        <v>3962.5753220000001</v>
      </c>
      <c r="W39" s="34">
        <v>1436.858054</v>
      </c>
      <c r="X39" s="34">
        <v>1090.431452</v>
      </c>
      <c r="Y39" s="41">
        <f t="shared" si="5"/>
        <v>7.8736391054000405</v>
      </c>
      <c r="Z39" s="50">
        <f t="shared" si="5"/>
        <v>27.518251727506215</v>
      </c>
      <c r="AA39" s="3"/>
      <c r="AB39" s="3"/>
      <c r="AC39" s="3"/>
      <c r="AD39" s="3"/>
      <c r="AE39" s="3"/>
      <c r="AF39" s="3"/>
    </row>
    <row r="40" spans="1:32" ht="9" customHeight="1">
      <c r="A40" s="30"/>
      <c r="B40" s="31" t="s">
        <v>25</v>
      </c>
      <c r="C40" s="20" t="e">
        <f>#REF!/1000000</f>
        <v>#REF!</v>
      </c>
      <c r="D40" s="20" t="e">
        <f>#REF!/1000000</f>
        <v>#REF!</v>
      </c>
      <c r="E40" s="20" t="e">
        <f>#REF!/1000000</f>
        <v>#REF!</v>
      </c>
      <c r="F40" s="21" t="e">
        <f>#REF!/1000000</f>
        <v>#REF!</v>
      </c>
      <c r="G40" s="22" t="e">
        <f t="shared" si="10"/>
        <v>#REF!</v>
      </c>
      <c r="H40" s="22" t="e">
        <f t="shared" si="10"/>
        <v>#REF!</v>
      </c>
      <c r="I40" s="34">
        <v>9240.9580000000005</v>
      </c>
      <c r="J40" s="34">
        <v>2092.8421880000001</v>
      </c>
      <c r="K40" s="34">
        <v>689.28099999999995</v>
      </c>
      <c r="L40" s="34">
        <v>554.064843</v>
      </c>
      <c r="M40" s="41">
        <f t="shared" ref="M40" si="14">K40/I40*100</f>
        <v>7.4589777380223987</v>
      </c>
      <c r="N40" s="46">
        <f t="shared" si="8"/>
        <v>26.474277237763712</v>
      </c>
      <c r="O40" s="34">
        <v>11540.616</v>
      </c>
      <c r="P40" s="34">
        <v>2405.316984</v>
      </c>
      <c r="Q40" s="34">
        <v>737.86599999999999</v>
      </c>
      <c r="R40" s="34">
        <v>634.73728500000004</v>
      </c>
      <c r="S40" s="41">
        <f t="shared" si="3"/>
        <v>6.3936448453011527</v>
      </c>
      <c r="T40" s="41">
        <f t="shared" si="9"/>
        <v>26.388924587579432</v>
      </c>
      <c r="U40" s="34">
        <v>21530.162100000001</v>
      </c>
      <c r="V40" s="34">
        <v>4312.9076160000004</v>
      </c>
      <c r="W40" s="34">
        <v>1952.3131000000001</v>
      </c>
      <c r="X40" s="34">
        <v>1279.0872730000001</v>
      </c>
      <c r="Y40" s="41">
        <f t="shared" si="5"/>
        <v>9.0678049284171429</v>
      </c>
      <c r="Z40" s="50">
        <f t="shared" si="5"/>
        <v>29.657191548802235</v>
      </c>
      <c r="AA40" s="3"/>
      <c r="AB40" s="3"/>
      <c r="AC40" s="3"/>
      <c r="AD40" s="3"/>
      <c r="AE40" s="3"/>
      <c r="AF40" s="3"/>
    </row>
    <row r="41" spans="1:32" ht="9" customHeight="1">
      <c r="A41" s="30"/>
      <c r="B41" s="31" t="s">
        <v>26</v>
      </c>
      <c r="C41" s="20" t="e">
        <f>#REF!/1000000</f>
        <v>#REF!</v>
      </c>
      <c r="D41" s="20" t="e">
        <f>#REF!/1000000</f>
        <v>#REF!</v>
      </c>
      <c r="E41" s="20" t="e">
        <f>#REF!/1000000</f>
        <v>#REF!</v>
      </c>
      <c r="F41" s="21" t="e">
        <f>#REF!/1000000</f>
        <v>#REF!</v>
      </c>
      <c r="G41" s="22" t="e">
        <f t="shared" si="10"/>
        <v>#REF!</v>
      </c>
      <c r="H41" s="22" t="e">
        <f t="shared" si="10"/>
        <v>#REF!</v>
      </c>
      <c r="I41" s="34">
        <v>11492.971856</v>
      </c>
      <c r="J41" s="34">
        <v>2753.8890350000001</v>
      </c>
      <c r="K41" s="34">
        <v>365.642607</v>
      </c>
      <c r="L41" s="34">
        <v>123.829408</v>
      </c>
      <c r="M41" s="41">
        <v>3.2</v>
      </c>
      <c r="N41" s="46">
        <f t="shared" si="8"/>
        <v>4.4965285974204114</v>
      </c>
      <c r="O41" s="34">
        <v>14023.444592</v>
      </c>
      <c r="P41" s="34">
        <v>3440.7527829999999</v>
      </c>
      <c r="Q41" s="34">
        <v>393.95398999999998</v>
      </c>
      <c r="R41" s="34">
        <v>134.601009</v>
      </c>
      <c r="S41" s="41">
        <f t="shared" si="3"/>
        <v>2.8092526583999211</v>
      </c>
      <c r="T41" s="41">
        <f t="shared" si="9"/>
        <v>3.9119639651251288</v>
      </c>
      <c r="U41" s="34">
        <v>28067.874419</v>
      </c>
      <c r="V41" s="34">
        <v>5755.047466</v>
      </c>
      <c r="W41" s="34">
        <v>959.81878500000005</v>
      </c>
      <c r="X41" s="34">
        <v>389.39817599999998</v>
      </c>
      <c r="Y41" s="41">
        <f t="shared" si="5"/>
        <v>3.4196347420960014</v>
      </c>
      <c r="Z41" s="50">
        <f t="shared" si="5"/>
        <v>6.766202682089224</v>
      </c>
      <c r="AA41" s="3"/>
      <c r="AB41" s="3"/>
      <c r="AC41" s="3"/>
      <c r="AD41" s="3"/>
      <c r="AE41" s="3"/>
      <c r="AF41" s="3"/>
    </row>
    <row r="42" spans="1:32" ht="9" customHeight="1">
      <c r="A42" s="30"/>
      <c r="B42" s="31" t="s">
        <v>27</v>
      </c>
      <c r="C42" s="20" t="e">
        <f>#REF!/1000000</f>
        <v>#REF!</v>
      </c>
      <c r="D42" s="20" t="e">
        <f>#REF!/1000000</f>
        <v>#REF!</v>
      </c>
      <c r="E42" s="20" t="e">
        <f>#REF!/1000000</f>
        <v>#REF!</v>
      </c>
      <c r="F42" s="21" t="e">
        <f>#REF!/1000000</f>
        <v>#REF!</v>
      </c>
      <c r="G42" s="22" t="e">
        <f t="shared" si="10"/>
        <v>#REF!</v>
      </c>
      <c r="H42" s="22" t="e">
        <f t="shared" si="10"/>
        <v>#REF!</v>
      </c>
      <c r="I42" s="34">
        <v>11109.754000000001</v>
      </c>
      <c r="J42" s="34">
        <v>2670.6252749999999</v>
      </c>
      <c r="K42" s="34">
        <v>820.72</v>
      </c>
      <c r="L42" s="34">
        <v>407.05299400000001</v>
      </c>
      <c r="M42" s="41">
        <v>7.4</v>
      </c>
      <c r="N42" s="46">
        <f t="shared" si="8"/>
        <v>15.241861065663734</v>
      </c>
      <c r="O42" s="34">
        <v>13517.052</v>
      </c>
      <c r="P42" s="34">
        <v>2775.9344879999999</v>
      </c>
      <c r="Q42" s="34">
        <v>1037.309</v>
      </c>
      <c r="R42" s="34">
        <v>725.91362100000003</v>
      </c>
      <c r="S42" s="41">
        <f t="shared" si="3"/>
        <v>7.6740771582442679</v>
      </c>
      <c r="T42" s="41">
        <f t="shared" si="9"/>
        <v>26.150243247383152</v>
      </c>
      <c r="U42" s="34">
        <v>22975.665000000001</v>
      </c>
      <c r="V42" s="34">
        <v>5959.4457570000004</v>
      </c>
      <c r="W42" s="34">
        <v>1894.6569999999999</v>
      </c>
      <c r="X42" s="34">
        <v>917.734014</v>
      </c>
      <c r="Y42" s="41">
        <f t="shared" si="5"/>
        <v>8.2463641422348388</v>
      </c>
      <c r="Z42" s="50">
        <f t="shared" si="5"/>
        <v>15.399653783609393</v>
      </c>
      <c r="AA42" s="3"/>
      <c r="AB42" s="3"/>
      <c r="AC42" s="3"/>
      <c r="AD42" s="3"/>
      <c r="AE42" s="3"/>
      <c r="AF42" s="3"/>
    </row>
    <row r="43" spans="1:32" ht="9" customHeight="1">
      <c r="A43" s="30"/>
      <c r="B43" s="31" t="s">
        <v>28</v>
      </c>
      <c r="C43" s="20" t="e">
        <f>#REF!/1000000</f>
        <v>#REF!</v>
      </c>
      <c r="D43" s="20" t="e">
        <f>#REF!/1000000</f>
        <v>#REF!</v>
      </c>
      <c r="E43" s="20" t="e">
        <f>#REF!/1000000</f>
        <v>#REF!</v>
      </c>
      <c r="F43" s="21" t="e">
        <f>#REF!/1000000</f>
        <v>#REF!</v>
      </c>
      <c r="G43" s="22" t="e">
        <f t="shared" si="10"/>
        <v>#REF!</v>
      </c>
      <c r="H43" s="22" t="e">
        <f t="shared" si="10"/>
        <v>#REF!</v>
      </c>
      <c r="I43" s="34">
        <v>3621.4062709999998</v>
      </c>
      <c r="J43" s="34">
        <v>787.84911499999998</v>
      </c>
      <c r="K43" s="34">
        <v>177.04000600000001</v>
      </c>
      <c r="L43" s="34">
        <v>50.628376000000003</v>
      </c>
      <c r="M43" s="41">
        <v>4.9000000000000004</v>
      </c>
      <c r="N43" s="46">
        <f t="shared" si="8"/>
        <v>6.4261512815179085</v>
      </c>
      <c r="O43" s="34">
        <v>4718.9663909999999</v>
      </c>
      <c r="P43" s="34">
        <v>866.66306999999995</v>
      </c>
      <c r="Q43" s="34">
        <v>212.82058900000001</v>
      </c>
      <c r="R43" s="34">
        <v>56.809392000000003</v>
      </c>
      <c r="S43" s="41">
        <f t="shared" si="3"/>
        <v>4.5098983838047859</v>
      </c>
      <c r="T43" s="41">
        <f t="shared" si="9"/>
        <v>6.5549570492256013</v>
      </c>
      <c r="U43" s="34">
        <v>7689.036384</v>
      </c>
      <c r="V43" s="34">
        <v>1409.0801449999999</v>
      </c>
      <c r="W43" s="34">
        <v>279.62613499999998</v>
      </c>
      <c r="X43" s="34">
        <v>122.70995600000001</v>
      </c>
      <c r="Y43" s="41">
        <f t="shared" si="5"/>
        <v>3.6366863288860198</v>
      </c>
      <c r="Z43" s="50">
        <f t="shared" si="5"/>
        <v>8.7085150149497004</v>
      </c>
      <c r="AA43" s="3"/>
      <c r="AB43" s="3"/>
      <c r="AC43" s="3"/>
      <c r="AD43" s="3"/>
      <c r="AE43" s="3"/>
      <c r="AF43" s="3"/>
    </row>
    <row r="44" spans="1:32" ht="9" customHeight="1">
      <c r="A44" s="30"/>
      <c r="B44" s="31" t="s">
        <v>29</v>
      </c>
      <c r="C44" s="20" t="e">
        <f>#REF!/1000000</f>
        <v>#REF!</v>
      </c>
      <c r="D44" s="20" t="e">
        <f>#REF!/1000000</f>
        <v>#REF!</v>
      </c>
      <c r="E44" s="20" t="e">
        <f>#REF!/1000000</f>
        <v>#REF!</v>
      </c>
      <c r="F44" s="21" t="e">
        <f>#REF!/1000000</f>
        <v>#REF!</v>
      </c>
      <c r="G44" s="22" t="e">
        <f t="shared" si="10"/>
        <v>#REF!</v>
      </c>
      <c r="H44" s="22" t="e">
        <f t="shared" si="10"/>
        <v>#REF!</v>
      </c>
      <c r="I44" s="34">
        <v>23988.994999999999</v>
      </c>
      <c r="J44" s="34">
        <v>2754.8213700000001</v>
      </c>
      <c r="K44" s="34">
        <v>1113.864</v>
      </c>
      <c r="L44" s="34">
        <v>478.64815800000002</v>
      </c>
      <c r="M44" s="41">
        <v>4.5999999999999996</v>
      </c>
      <c r="N44" s="46">
        <f t="shared" si="8"/>
        <v>17.374925402150485</v>
      </c>
      <c r="O44" s="34">
        <v>27560.169163999999</v>
      </c>
      <c r="P44" s="34">
        <v>3663.9030499999999</v>
      </c>
      <c r="Q44" s="34">
        <v>890.69633699999997</v>
      </c>
      <c r="R44" s="34">
        <v>528.65697599999999</v>
      </c>
      <c r="S44" s="41">
        <f t="shared" si="3"/>
        <v>3.2318246368511292</v>
      </c>
      <c r="T44" s="41">
        <f t="shared" si="9"/>
        <v>14.428792705090817</v>
      </c>
      <c r="U44" s="34">
        <v>46744.697527999997</v>
      </c>
      <c r="V44" s="34">
        <v>10254.599432999999</v>
      </c>
      <c r="W44" s="34">
        <v>3227.5487480000002</v>
      </c>
      <c r="X44" s="34">
        <v>1333.161298</v>
      </c>
      <c r="Y44" s="41">
        <f t="shared" si="5"/>
        <v>6.9046307253709447</v>
      </c>
      <c r="Z44" s="50">
        <f t="shared" si="5"/>
        <v>13.000617983280712</v>
      </c>
      <c r="AA44" s="3"/>
      <c r="AB44" s="3"/>
      <c r="AC44" s="3"/>
      <c r="AD44" s="3"/>
      <c r="AE44" s="3"/>
      <c r="AF44" s="3"/>
    </row>
    <row r="45" spans="1:32" ht="9" customHeight="1">
      <c r="A45" s="30"/>
      <c r="B45" s="31" t="s">
        <v>30</v>
      </c>
      <c r="C45" s="20" t="e">
        <f>#REF!/1000000</f>
        <v>#REF!</v>
      </c>
      <c r="D45" s="20" t="e">
        <f>#REF!/1000000</f>
        <v>#REF!</v>
      </c>
      <c r="E45" s="20" t="e">
        <f>#REF!/1000000</f>
        <v>#REF!</v>
      </c>
      <c r="F45" s="21" t="e">
        <f>#REF!/1000000</f>
        <v>#REF!</v>
      </c>
      <c r="G45" s="22" t="e">
        <f t="shared" si="10"/>
        <v>#REF!</v>
      </c>
      <c r="H45" s="22" t="e">
        <f t="shared" si="10"/>
        <v>#REF!</v>
      </c>
      <c r="I45" s="34">
        <v>2803.8655960000001</v>
      </c>
      <c r="J45" s="34">
        <v>820.50370499999997</v>
      </c>
      <c r="K45" s="34">
        <v>379.35587399999997</v>
      </c>
      <c r="L45" s="34">
        <v>117.299576</v>
      </c>
      <c r="M45" s="41">
        <f t="shared" ref="M45:M46" si="15">K45/I45*100</f>
        <v>13.529745310944637</v>
      </c>
      <c r="N45" s="46">
        <f t="shared" si="8"/>
        <v>14.29604464735476</v>
      </c>
      <c r="O45" s="34">
        <v>3616.93019</v>
      </c>
      <c r="P45" s="34">
        <v>1041.7959880000001</v>
      </c>
      <c r="Q45" s="34">
        <v>760.21441000000004</v>
      </c>
      <c r="R45" s="34">
        <v>150.680035</v>
      </c>
      <c r="S45" s="41">
        <f t="shared" si="3"/>
        <v>21.01822180869905</v>
      </c>
      <c r="T45" s="41">
        <f t="shared" si="9"/>
        <v>14.463487739981581</v>
      </c>
      <c r="U45" s="34">
        <v>12846.079334</v>
      </c>
      <c r="V45" s="34">
        <v>2769.368027</v>
      </c>
      <c r="W45" s="34">
        <v>644.852711</v>
      </c>
      <c r="X45" s="34">
        <v>383.61830800000001</v>
      </c>
      <c r="Y45" s="41">
        <f t="shared" si="5"/>
        <v>5.0198406395736184</v>
      </c>
      <c r="Z45" s="50">
        <f t="shared" si="5"/>
        <v>13.852196756079616</v>
      </c>
      <c r="AA45" s="3"/>
      <c r="AB45" s="3"/>
      <c r="AC45" s="3"/>
      <c r="AD45" s="3"/>
      <c r="AE45" s="3"/>
      <c r="AF45" s="3"/>
    </row>
    <row r="46" spans="1:32" ht="9" customHeight="1">
      <c r="A46" s="30"/>
      <c r="B46" s="35" t="s">
        <v>31</v>
      </c>
      <c r="C46" s="36" t="e">
        <f>#REF!/1000000</f>
        <v>#REF!</v>
      </c>
      <c r="D46" s="36" t="e">
        <f>#REF!/1000000</f>
        <v>#REF!</v>
      </c>
      <c r="E46" s="36" t="e">
        <f>#REF!/1000000</f>
        <v>#REF!</v>
      </c>
      <c r="F46" s="37" t="e">
        <f>#REF!/1000000</f>
        <v>#REF!</v>
      </c>
      <c r="G46" s="38" t="e">
        <f t="shared" ref="G46" si="16">(E46/C46)*100</f>
        <v>#REF!</v>
      </c>
      <c r="H46" s="38" t="e">
        <f t="shared" ref="H46" si="17">(F46/D46)*100</f>
        <v>#REF!</v>
      </c>
      <c r="I46" s="39">
        <v>5146.525052</v>
      </c>
      <c r="J46" s="39">
        <v>1419.482757</v>
      </c>
      <c r="K46" s="39">
        <v>273.52320300000002</v>
      </c>
      <c r="L46" s="39">
        <v>165.94309100000001</v>
      </c>
      <c r="M46" s="42">
        <f t="shared" si="15"/>
        <v>5.3147162451624652</v>
      </c>
      <c r="N46" s="47">
        <f t="shared" si="8"/>
        <v>11.690391459964736</v>
      </c>
      <c r="O46" s="39">
        <v>6226.7292189999998</v>
      </c>
      <c r="P46" s="39">
        <v>1740.879911</v>
      </c>
      <c r="Q46" s="39">
        <v>288.85281900000001</v>
      </c>
      <c r="R46" s="39">
        <v>225.992413</v>
      </c>
      <c r="S46" s="42">
        <f t="shared" si="3"/>
        <v>4.6389173005725981</v>
      </c>
      <c r="T46" s="42">
        <f t="shared" si="9"/>
        <v>12.981505017780631</v>
      </c>
      <c r="U46" s="39">
        <v>11240.892437</v>
      </c>
      <c r="V46" s="39">
        <v>3020.4906599999999</v>
      </c>
      <c r="W46" s="39">
        <v>601.61415899999997</v>
      </c>
      <c r="X46" s="39">
        <v>497.77182299999998</v>
      </c>
      <c r="Y46" s="42">
        <f t="shared" si="5"/>
        <v>5.3520141961305026</v>
      </c>
      <c r="Z46" s="52">
        <f t="shared" si="5"/>
        <v>16.479833213587888</v>
      </c>
      <c r="AA46" s="3"/>
      <c r="AB46" s="3"/>
      <c r="AC46" s="3"/>
      <c r="AD46" s="3"/>
      <c r="AE46" s="3"/>
      <c r="AF46" s="3"/>
    </row>
    <row r="47" spans="1:32" s="88" customFormat="1" ht="9" customHeight="1">
      <c r="B47" s="89" t="s">
        <v>54</v>
      </c>
      <c r="C47" s="90"/>
      <c r="D47" s="90"/>
      <c r="E47" s="90"/>
      <c r="F47" s="90"/>
      <c r="G47" s="90"/>
      <c r="H47" s="90"/>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7.5" customHeight="1">
      <c r="B48" s="54" t="s">
        <v>55</v>
      </c>
      <c r="C48" s="8"/>
      <c r="D48" s="8"/>
      <c r="E48" s="8"/>
      <c r="F48" s="8"/>
      <c r="G48" s="8"/>
      <c r="H48" s="8"/>
      <c r="I48" s="3"/>
      <c r="J48" s="3"/>
      <c r="K48" s="3"/>
      <c r="L48" s="3"/>
      <c r="M48" s="3"/>
      <c r="N48" s="3"/>
      <c r="O48" s="3"/>
      <c r="P48" s="3"/>
      <c r="Q48" s="3"/>
      <c r="R48" s="3"/>
      <c r="S48" s="3"/>
      <c r="T48" s="3"/>
      <c r="U48" s="3"/>
      <c r="V48" s="3"/>
      <c r="W48" s="3"/>
      <c r="X48" s="3"/>
      <c r="Y48" s="3"/>
      <c r="Z48" s="3"/>
      <c r="AA48" s="3"/>
      <c r="AB48" s="3"/>
      <c r="AC48" s="3"/>
      <c r="AD48" s="3"/>
      <c r="AE48" s="3"/>
      <c r="AF48" s="3"/>
    </row>
    <row r="49" spans="2:32" ht="8.1" customHeight="1">
      <c r="B49" s="54" t="s">
        <v>63</v>
      </c>
      <c r="C49" s="8"/>
      <c r="D49" s="8"/>
      <c r="E49" s="8"/>
      <c r="F49" s="8"/>
      <c r="G49" s="8"/>
      <c r="H49" s="8"/>
      <c r="I49" s="3"/>
      <c r="J49" s="3"/>
      <c r="K49" s="3"/>
      <c r="L49" s="3"/>
      <c r="M49" s="3"/>
      <c r="N49" s="3"/>
      <c r="O49" s="3"/>
      <c r="P49" s="3"/>
      <c r="Q49" s="3"/>
      <c r="R49" s="3"/>
      <c r="S49" s="3"/>
      <c r="T49" s="3"/>
      <c r="U49" s="3"/>
      <c r="V49" s="3"/>
      <c r="W49" s="3"/>
      <c r="X49" s="3"/>
      <c r="Y49" s="3"/>
      <c r="Z49" s="3"/>
      <c r="AA49" s="3"/>
      <c r="AB49" s="3"/>
      <c r="AC49" s="3"/>
      <c r="AD49" s="3"/>
      <c r="AE49" s="3"/>
      <c r="AF49" s="3"/>
    </row>
    <row r="50" spans="2:32" ht="8.1" customHeight="1">
      <c r="B50" s="54" t="s">
        <v>64</v>
      </c>
      <c r="C50" s="8"/>
      <c r="D50" s="8"/>
      <c r="E50" s="8"/>
      <c r="F50" s="8"/>
      <c r="G50" s="8"/>
      <c r="H50" s="8"/>
      <c r="I50" s="3"/>
      <c r="J50" s="3"/>
      <c r="K50" s="3"/>
      <c r="L50" s="3"/>
      <c r="M50" s="3"/>
      <c r="N50" s="3"/>
      <c r="O50" s="3"/>
      <c r="P50" s="3"/>
      <c r="Q50" s="3"/>
      <c r="R50" s="3"/>
      <c r="S50" s="3"/>
      <c r="T50" s="3"/>
      <c r="U50" s="3"/>
      <c r="V50" s="3"/>
      <c r="W50" s="3"/>
      <c r="X50" s="3"/>
      <c r="Y50" s="3"/>
      <c r="Z50" s="3"/>
      <c r="AA50" s="3"/>
      <c r="AB50" s="3"/>
      <c r="AC50" s="3"/>
      <c r="AD50" s="3"/>
      <c r="AE50" s="3"/>
      <c r="AF50" s="3"/>
    </row>
    <row r="51" spans="2:32" ht="8.1" customHeight="1">
      <c r="B51" s="54" t="s">
        <v>56</v>
      </c>
      <c r="C51" s="8"/>
      <c r="D51" s="8"/>
      <c r="E51" s="8"/>
      <c r="F51" s="8"/>
      <c r="G51" s="8"/>
      <c r="H51" s="8"/>
      <c r="I51" s="3"/>
      <c r="J51" s="3"/>
      <c r="K51" s="3"/>
      <c r="L51" s="3"/>
      <c r="M51" s="3"/>
      <c r="N51" s="3"/>
      <c r="O51" s="3"/>
      <c r="P51" s="3"/>
      <c r="Q51" s="3"/>
      <c r="R51" s="3"/>
      <c r="S51" s="3"/>
      <c r="T51" s="3"/>
      <c r="U51" s="3"/>
      <c r="V51" s="3"/>
      <c r="W51" s="3"/>
      <c r="X51" s="3"/>
      <c r="Y51" s="3"/>
      <c r="Z51" s="3"/>
      <c r="AA51" s="3"/>
      <c r="AB51" s="3"/>
      <c r="AC51" s="3"/>
      <c r="AD51" s="3"/>
      <c r="AE51" s="3"/>
      <c r="AF51" s="3"/>
    </row>
    <row r="52" spans="2:32" ht="8.1" customHeight="1">
      <c r="B52" s="54" t="s">
        <v>57</v>
      </c>
      <c r="C52" s="8"/>
      <c r="D52" s="8"/>
      <c r="E52" s="8"/>
      <c r="F52" s="8"/>
      <c r="G52" s="8"/>
      <c r="H52" s="8"/>
      <c r="I52" s="3"/>
      <c r="J52" s="3"/>
      <c r="K52" s="3"/>
      <c r="L52" s="3"/>
      <c r="M52" s="3"/>
      <c r="N52" s="3"/>
      <c r="O52" s="3"/>
      <c r="P52" s="3"/>
      <c r="Q52" s="3"/>
      <c r="R52" s="3"/>
      <c r="S52" s="3"/>
      <c r="T52" s="3"/>
      <c r="U52" s="3"/>
      <c r="V52" s="3"/>
      <c r="W52" s="3"/>
      <c r="X52" s="3"/>
      <c r="Y52" s="3"/>
      <c r="Z52" s="3"/>
      <c r="AA52" s="3"/>
      <c r="AB52" s="3"/>
      <c r="AC52" s="3"/>
      <c r="AD52" s="3"/>
      <c r="AE52" s="3"/>
      <c r="AF52" s="3"/>
    </row>
    <row r="53" spans="2:32" ht="8.1" customHeight="1">
      <c r="B53" s="54" t="s">
        <v>35</v>
      </c>
      <c r="C53" s="8"/>
      <c r="D53" s="8"/>
      <c r="E53" s="8"/>
      <c r="F53" s="8"/>
      <c r="G53" s="8"/>
      <c r="H53" s="8"/>
      <c r="I53" s="3"/>
      <c r="J53" s="3"/>
      <c r="K53" s="3"/>
      <c r="L53" s="3"/>
      <c r="M53" s="3"/>
      <c r="N53" s="3"/>
      <c r="O53" s="3"/>
      <c r="P53" s="3"/>
      <c r="Q53" s="3"/>
      <c r="R53" s="3"/>
      <c r="S53" s="3"/>
      <c r="T53" s="3"/>
      <c r="U53" s="3"/>
      <c r="V53" s="3"/>
      <c r="W53" s="3"/>
      <c r="X53" s="3"/>
      <c r="Y53" s="3"/>
      <c r="Z53" s="3"/>
      <c r="AA53" s="3"/>
      <c r="AB53" s="3"/>
      <c r="AC53" s="3"/>
      <c r="AD53" s="3"/>
      <c r="AE53" s="3"/>
      <c r="AF53" s="3"/>
    </row>
    <row r="54" spans="2:32" ht="8.1" customHeight="1">
      <c r="B54" s="54" t="s">
        <v>58</v>
      </c>
      <c r="C54" s="8"/>
      <c r="D54" s="8"/>
      <c r="E54" s="8"/>
      <c r="F54" s="8"/>
      <c r="G54" s="8"/>
      <c r="H54" s="8"/>
      <c r="I54" s="3"/>
      <c r="J54" s="3"/>
      <c r="K54" s="3"/>
      <c r="L54" s="3"/>
      <c r="M54" s="3"/>
      <c r="N54" s="3"/>
      <c r="O54" s="3"/>
      <c r="P54" s="3"/>
      <c r="Q54" s="3"/>
      <c r="R54" s="3"/>
      <c r="S54" s="3"/>
      <c r="T54" s="3"/>
      <c r="U54" s="3"/>
      <c r="V54" s="3"/>
      <c r="W54" s="3"/>
      <c r="X54" s="3"/>
      <c r="Y54" s="3"/>
      <c r="Z54" s="3"/>
      <c r="AA54" s="3"/>
      <c r="AB54" s="3"/>
      <c r="AC54" s="3"/>
      <c r="AD54" s="3"/>
      <c r="AE54" s="3"/>
      <c r="AF54" s="3"/>
    </row>
    <row r="55" spans="2:32" ht="8.1" customHeight="1">
      <c r="B55" s="54" t="s">
        <v>50</v>
      </c>
      <c r="C55" s="8"/>
      <c r="D55" s="8"/>
      <c r="E55" s="8"/>
      <c r="F55" s="8"/>
      <c r="G55" s="8"/>
      <c r="H55" s="8"/>
      <c r="I55" s="3"/>
      <c r="J55" s="3"/>
      <c r="K55" s="3"/>
      <c r="L55" s="3"/>
      <c r="M55" s="3"/>
      <c r="N55" s="3"/>
      <c r="O55" s="3"/>
      <c r="P55" s="3"/>
      <c r="Q55" s="3"/>
      <c r="R55" s="3"/>
      <c r="S55" s="3"/>
      <c r="T55" s="3"/>
      <c r="U55" s="3"/>
      <c r="V55" s="3"/>
      <c r="W55" s="3"/>
      <c r="X55" s="3"/>
      <c r="Y55" s="3"/>
      <c r="Z55" s="3"/>
      <c r="AA55" s="3"/>
      <c r="AB55" s="3"/>
      <c r="AC55" s="3"/>
      <c r="AD55" s="3"/>
      <c r="AE55" s="3"/>
      <c r="AF55" s="3"/>
    </row>
    <row r="56" spans="2:32" ht="8.1" customHeight="1">
      <c r="B56" s="54" t="s">
        <v>52</v>
      </c>
      <c r="C56" s="9"/>
      <c r="D56" s="9"/>
      <c r="E56" s="9"/>
      <c r="F56" s="9"/>
      <c r="G56" s="9"/>
      <c r="H56" s="9"/>
    </row>
    <row r="57" spans="2:32" ht="8.1" customHeight="1">
      <c r="B57" s="54" t="s">
        <v>38</v>
      </c>
      <c r="C57" s="10"/>
      <c r="D57" s="10"/>
      <c r="E57" s="10"/>
      <c r="F57" s="10"/>
      <c r="G57" s="10"/>
      <c r="H57" s="10"/>
    </row>
    <row r="58" spans="2:32" ht="8.1" customHeight="1"/>
    <row r="59" spans="2:32" ht="8.1" customHeight="1"/>
    <row r="60" spans="2:32" ht="8.1" customHeight="1"/>
    <row r="61" spans="2:32" ht="8.1" customHeight="1"/>
    <row r="62" spans="2:32" ht="8.1" customHeight="1"/>
    <row r="63" spans="2:32" ht="8.1" customHeight="1"/>
    <row r="64" spans="2:32"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sheetData>
  <mergeCells count="41">
    <mergeCell ref="I4:N4"/>
    <mergeCell ref="U4:Z4"/>
    <mergeCell ref="U5:V7"/>
    <mergeCell ref="W5:X7"/>
    <mergeCell ref="Y5:Z7"/>
    <mergeCell ref="U8:U10"/>
    <mergeCell ref="V8:V10"/>
    <mergeCell ref="W8:W10"/>
    <mergeCell ref="X8:X10"/>
    <mergeCell ref="Y8:Y10"/>
    <mergeCell ref="Z8:Z10"/>
    <mergeCell ref="B4:B10"/>
    <mergeCell ref="C8:C10"/>
    <mergeCell ref="D8:D10"/>
    <mergeCell ref="E8:E10"/>
    <mergeCell ref="E5:F7"/>
    <mergeCell ref="C4:H4"/>
    <mergeCell ref="C5:D7"/>
    <mergeCell ref="G5:H7"/>
    <mergeCell ref="F8:F10"/>
    <mergeCell ref="G8:G10"/>
    <mergeCell ref="H8:H10"/>
    <mergeCell ref="O4:T4"/>
    <mergeCell ref="O5:P7"/>
    <mergeCell ref="Q5:R7"/>
    <mergeCell ref="S5:T7"/>
    <mergeCell ref="T8:T10"/>
    <mergeCell ref="I5:J7"/>
    <mergeCell ref="K5:L7"/>
    <mergeCell ref="M5:N7"/>
    <mergeCell ref="I8:I10"/>
    <mergeCell ref="J8:J10"/>
    <mergeCell ref="K8:K10"/>
    <mergeCell ref="L8:L10"/>
    <mergeCell ref="M8:M10"/>
    <mergeCell ref="N8:N10"/>
    <mergeCell ref="O8:O10"/>
    <mergeCell ref="P8:P10"/>
    <mergeCell ref="Q8:Q10"/>
    <mergeCell ref="R8:R10"/>
    <mergeCell ref="S8:S10"/>
  </mergeCells>
  <phoneticPr fontId="0" type="noConversion"/>
  <pageMargins left="0.78740157480314965" right="1.5748031496062993" top="0.98425196850393704" bottom="0.98425196850393704" header="0" footer="0"/>
  <pageSetup paperSize="11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CONTINUACIÓN</vt:lpstr>
      <vt:lpstr>CONTINUACIÓN!Área_de_impresión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cristina_castro</cp:lastModifiedBy>
  <cp:lastPrinted>2016-08-22T15:24:19Z</cp:lastPrinted>
  <dcterms:created xsi:type="dcterms:W3CDTF">2001-04-06T17:15:11Z</dcterms:created>
  <dcterms:modified xsi:type="dcterms:W3CDTF">2016-08-22T15:25:21Z</dcterms:modified>
</cp:coreProperties>
</file>