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21600" windowHeight="9735"/>
  </bookViews>
  <sheets>
    <sheet name="M4_716B" sheetId="19" r:id="rId1"/>
  </sheets>
  <definedNames>
    <definedName name="_Fill" hidden="1">#REF!</definedName>
    <definedName name="_Regression_Int" localSheetId="0" hidden="1">1</definedName>
    <definedName name="A_impresión_IM" localSheetId="0">M4_716B!$A$1:$Z$27</definedName>
    <definedName name="A_impresión_IM">#REF!</definedName>
    <definedName name="_xlnm.Print_Area" localSheetId="0">M4_716B!$A$1:$S$29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Q16" i="19" l="1"/>
  <c r="N16" i="19"/>
  <c r="K16" i="19"/>
  <c r="H16" i="19"/>
  <c r="E16" i="19"/>
  <c r="C16" i="19"/>
  <c r="B16" i="19" s="1"/>
  <c r="Q17" i="19" l="1"/>
  <c r="N17" i="19"/>
  <c r="K17" i="19"/>
  <c r="H17" i="19"/>
  <c r="C17" i="19"/>
  <c r="E17" i="19"/>
  <c r="B17" i="19" l="1"/>
  <c r="Q15" i="19"/>
  <c r="N15" i="19"/>
  <c r="K15" i="19"/>
  <c r="H15" i="19"/>
  <c r="C15" i="19"/>
  <c r="B15" i="19" s="1"/>
  <c r="E15" i="19"/>
  <c r="Q14" i="19" l="1"/>
  <c r="N14" i="19"/>
  <c r="K14" i="19"/>
  <c r="H14" i="19"/>
  <c r="E14" i="19"/>
  <c r="D14" i="19"/>
  <c r="C14" i="19"/>
  <c r="B14" i="19" l="1"/>
  <c r="C13" i="19"/>
  <c r="E13" i="19"/>
  <c r="H13" i="19"/>
  <c r="K13" i="19"/>
  <c r="N13" i="19"/>
  <c r="Q13" i="19"/>
  <c r="D13" i="19" l="1"/>
  <c r="B13" i="19" s="1"/>
  <c r="Q12" i="19" l="1"/>
  <c r="N12" i="19"/>
  <c r="K12" i="19"/>
  <c r="H12" i="19"/>
  <c r="E12" i="19"/>
  <c r="D12" i="19"/>
  <c r="C12" i="19"/>
  <c r="B12" i="19" l="1"/>
</calcChain>
</file>

<file path=xl/sharedStrings.xml><?xml version="1.0" encoding="utf-8"?>
<sst xmlns="http://schemas.openxmlformats.org/spreadsheetml/2006/main" count="38" uniqueCount="25">
  <si>
    <t>(Kilómetros)</t>
  </si>
  <si>
    <t>Fuente: Secretaría de Comunicaciones y Transportes.</t>
  </si>
  <si>
    <t>14 Ejes carreteros</t>
  </si>
  <si>
    <t>Caminos ru- rales y ca- rreteras alimenta- doras</t>
  </si>
  <si>
    <t>3/ Comprende los estados de Coahuila, Chihuahua, Durango, Nuevo León y Tamaulipas.</t>
  </si>
  <si>
    <t>7/ Comprende los kilómetros construidos o modernizados de caminos rurales.</t>
  </si>
  <si>
    <t>1/ Comprende los estados de Aguascalientes, Colima, Guanajuato, Jalisco, Michoacán, Nayarit,  San Luis Potosí y Zacatecas.</t>
  </si>
  <si>
    <t>2/ Comprende los estados de Hidalgo, México, Morelos, Querétaro y Tlaxcala.</t>
  </si>
  <si>
    <t>5/ Comprende los estados de  Campeche, Chiapas, Guerrero, Oaxaca, Puebla, Quintana Roo, Tabasco, Veracruz y Yucatán.</t>
  </si>
  <si>
    <t>6/ Comprende los kilómetros de obras que se construyen, exclusivamente, en los 14 ejes carreteros.</t>
  </si>
  <si>
    <t>4/ Comprende los estados de Baja California, Baja California Sur, Sinaloa y Sonora.</t>
  </si>
  <si>
    <t>Total</t>
  </si>
  <si>
    <t>14 Ejes carre-teros</t>
  </si>
  <si>
    <t>Caminos rurales y carre-teras alimen-tadoras</t>
  </si>
  <si>
    <t>Con-cepto</t>
  </si>
  <si>
    <t>Construcción y modernización de carreteras por región</t>
  </si>
  <si>
    <t xml:space="preserve">e/ Cifras estimadas. </t>
  </si>
  <si>
    <r>
      <t xml:space="preserve">Centro Occidente </t>
    </r>
    <r>
      <rPr>
        <vertAlign val="superscript"/>
        <sz val="6"/>
        <rFont val="Soberana Sans Light"/>
        <family val="3"/>
      </rPr>
      <t>1/</t>
    </r>
  </si>
  <si>
    <r>
      <t xml:space="preserve">Centro País </t>
    </r>
    <r>
      <rPr>
        <vertAlign val="superscript"/>
        <sz val="6"/>
        <rFont val="Soberana Sans Light"/>
        <family val="3"/>
      </rPr>
      <t>2/</t>
    </r>
  </si>
  <si>
    <r>
      <t xml:space="preserve">Noreste </t>
    </r>
    <r>
      <rPr>
        <vertAlign val="superscript"/>
        <sz val="6"/>
        <rFont val="Soberana Sans Light"/>
        <family val="3"/>
      </rPr>
      <t>3/</t>
    </r>
  </si>
  <si>
    <r>
      <t xml:space="preserve">Noroeste </t>
    </r>
    <r>
      <rPr>
        <vertAlign val="superscript"/>
        <sz val="6"/>
        <rFont val="Soberana Sans Light"/>
        <family val="3"/>
      </rPr>
      <t>4/</t>
    </r>
  </si>
  <si>
    <r>
      <t xml:space="preserve">Sur Sureste </t>
    </r>
    <r>
      <rPr>
        <vertAlign val="superscript"/>
        <sz val="6"/>
        <rFont val="Soberana Sans Light"/>
        <family val="3"/>
      </rPr>
      <t>5/</t>
    </r>
  </si>
  <si>
    <r>
      <t xml:space="preserve">14            Ejes
carre-teros </t>
    </r>
    <r>
      <rPr>
        <vertAlign val="superscript"/>
        <sz val="6"/>
        <rFont val="Soberana Sans Light"/>
        <family val="3"/>
      </rPr>
      <t>6/</t>
    </r>
  </si>
  <si>
    <r>
      <t xml:space="preserve">Caminos rurales y carre-teras alimen-tadoras </t>
    </r>
    <r>
      <rPr>
        <vertAlign val="superscript"/>
        <sz val="6"/>
        <rFont val="Soberana Sans Light"/>
        <family val="3"/>
      </rPr>
      <t>7/</t>
    </r>
  </si>
  <si>
    <r>
      <t xml:space="preserve">    2016 </t>
    </r>
    <r>
      <rPr>
        <vertAlign val="superscript"/>
        <sz val="5.5"/>
        <color indexed="8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</si>
</sst>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General_)"/>
    <numFmt numFmtId="165" formatCode="#,##0_);\-\ #,##0_)"/>
    <numFmt numFmtId="166" formatCode="#,##0.0;\-#,##0.0"/>
    <numFmt numFmtId="167" formatCode="#\ ##0.0"/>
    <numFmt numFmtId="168" formatCode="#\ ##0.0__"/>
    <numFmt numFmtId="169" formatCode="#\ ##0.0_ "/>
    <numFmt numFmtId="170" formatCode="#,##0.0"/>
    <numFmt numFmtId="171" formatCode="#\ ##0.0\ "/>
    <numFmt numFmtId="172" formatCode="#\ ##0.0____"/>
    <numFmt numFmtId="173" formatCode="#\ ##0.0__;"/>
    <numFmt numFmtId="174" formatCode="#\ ##0.0_____;"/>
    <numFmt numFmtId="175" formatCode="#\ ##0.0___;"/>
    <numFmt numFmtId="176" formatCode="#,##0.0_;"/>
    <numFmt numFmtId="177" formatCode="#\ ##0.0____;"/>
  </numFmts>
  <fonts count="24" x14ac:knownFonts="1">
    <font>
      <sz val="10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10"/>
      <name val="Helv"/>
    </font>
    <font>
      <sz val="6"/>
      <name val="Helv"/>
    </font>
    <font>
      <sz val="10"/>
      <name val="Times New Roman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.5"/>
      <color indexed="8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vertAlign val="superscript"/>
      <sz val="6"/>
      <name val="Soberana Sans Light"/>
      <family val="3"/>
    </font>
    <font>
      <vertAlign val="superscript"/>
      <sz val="5.5"/>
      <color indexed="8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indexed="23"/>
      </right>
      <top/>
      <bottom style="thin">
        <color theme="0" tint="-0.499984740745262"/>
      </bottom>
      <diagonal/>
    </border>
  </borders>
  <cellStyleXfs count="4">
    <xf numFmtId="164" fontId="0" fillId="0" borderId="0"/>
    <xf numFmtId="0" fontId="2" fillId="0" borderId="0"/>
    <xf numFmtId="164" fontId="5" fillId="0" borderId="0"/>
    <xf numFmtId="0" fontId="2" fillId="0" borderId="0"/>
  </cellStyleXfs>
  <cellXfs count="84">
    <xf numFmtId="164" fontId="0" fillId="0" borderId="0" xfId="0"/>
    <xf numFmtId="164" fontId="5" fillId="0" borderId="0" xfId="2"/>
    <xf numFmtId="0" fontId="1" fillId="2" borderId="0" xfId="3" applyFont="1" applyFill="1" applyBorder="1" applyAlignment="1">
      <alignment horizontal="center" vertical="center"/>
    </xf>
    <xf numFmtId="164" fontId="1" fillId="0" borderId="0" xfId="2" applyFont="1" applyBorder="1" applyAlignment="1">
      <alignment horizontal="centerContinuous"/>
    </xf>
    <xf numFmtId="166" fontId="1" fillId="0" borderId="0" xfId="3" applyNumberFormat="1" applyFont="1" applyFill="1" applyBorder="1" applyAlignment="1" applyProtection="1">
      <alignment horizontal="left"/>
    </xf>
    <xf numFmtId="1" fontId="1" fillId="0" borderId="0" xfId="3" applyNumberFormat="1" applyFont="1" applyFill="1" applyBorder="1" applyAlignment="1" applyProtection="1">
      <alignment horizontal="left"/>
    </xf>
    <xf numFmtId="164" fontId="7" fillId="0" borderId="0" xfId="2" applyFont="1" applyFill="1" applyBorder="1"/>
    <xf numFmtId="164" fontId="1" fillId="0" borderId="0" xfId="2" applyFont="1" applyFill="1" applyBorder="1" applyAlignment="1">
      <alignment horizontal="center"/>
    </xf>
    <xf numFmtId="165" fontId="1" fillId="0" borderId="0" xfId="2" applyNumberFormat="1" applyFont="1" applyFill="1" applyBorder="1" applyProtection="1"/>
    <xf numFmtId="165" fontId="1" fillId="0" borderId="0" xfId="2" applyNumberFormat="1" applyFont="1" applyFill="1" applyBorder="1"/>
    <xf numFmtId="0" fontId="1" fillId="2" borderId="0" xfId="3" applyFont="1" applyFill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164" fontId="6" fillId="0" borderId="0" xfId="2" applyFont="1"/>
    <xf numFmtId="164" fontId="5" fillId="0" borderId="0" xfId="2" applyProtection="1"/>
    <xf numFmtId="164" fontId="5" fillId="0" borderId="0" xfId="2" applyAlignment="1" applyProtection="1">
      <alignment horizontal="left"/>
    </xf>
    <xf numFmtId="0" fontId="10" fillId="0" borderId="0" xfId="3" applyFont="1" applyBorder="1" applyAlignment="1">
      <alignment horizontal="right" vertical="center"/>
    </xf>
    <xf numFmtId="164" fontId="11" fillId="0" borderId="0" xfId="0" applyFont="1" applyAlignment="1">
      <alignment vertical="center"/>
    </xf>
    <xf numFmtId="164" fontId="10" fillId="0" borderId="0" xfId="2" applyFont="1" applyAlignment="1">
      <alignment vertical="center"/>
    </xf>
    <xf numFmtId="164" fontId="10" fillId="0" borderId="0" xfId="2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164" fontId="1" fillId="0" borderId="0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quotePrefix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3" fontId="0" fillId="0" borderId="0" xfId="0" applyNumberFormat="1" applyFill="1" applyBorder="1"/>
    <xf numFmtId="164" fontId="11" fillId="0" borderId="0" xfId="0" applyFont="1" applyFill="1" applyBorder="1"/>
    <xf numFmtId="164" fontId="0" fillId="0" borderId="0" xfId="0" applyFill="1" applyBorder="1" applyAlignment="1">
      <alignment horizontal="right" textRotation="180"/>
    </xf>
    <xf numFmtId="0" fontId="10" fillId="0" borderId="0" xfId="3" applyFont="1" applyFill="1" applyBorder="1" applyAlignment="1">
      <alignment horizontal="right" vertical="center"/>
    </xf>
    <xf numFmtId="170" fontId="0" fillId="0" borderId="0" xfId="0" applyNumberFormat="1" applyFill="1" applyBorder="1"/>
    <xf numFmtId="164" fontId="2" fillId="0" borderId="0" xfId="0" applyFont="1" applyFill="1" applyBorder="1"/>
    <xf numFmtId="164" fontId="13" fillId="0" borderId="0" xfId="0" applyFont="1" applyAlignment="1">
      <alignment horizontal="left" vertical="center"/>
    </xf>
    <xf numFmtId="164" fontId="12" fillId="0" borderId="0" xfId="0" applyFont="1" applyAlignment="1" applyProtection="1">
      <alignment horizontal="left" vertical="center"/>
    </xf>
    <xf numFmtId="164" fontId="5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64" fontId="6" fillId="0" borderId="0" xfId="2" applyFont="1" applyAlignment="1">
      <alignment horizontal="center" vertical="center"/>
    </xf>
    <xf numFmtId="164" fontId="5" fillId="0" borderId="0" xfId="2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164" fontId="15" fillId="0" borderId="0" xfId="0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right" vertical="center"/>
    </xf>
    <xf numFmtId="169" fontId="17" fillId="0" borderId="0" xfId="0" applyNumberFormat="1" applyFont="1" applyFill="1" applyBorder="1" applyAlignment="1">
      <alignment horizontal="right" vertical="center"/>
    </xf>
    <xf numFmtId="168" fontId="17" fillId="0" borderId="0" xfId="0" applyNumberFormat="1" applyFont="1" applyFill="1" applyBorder="1" applyAlignment="1">
      <alignment horizontal="right" vertical="center"/>
    </xf>
    <xf numFmtId="164" fontId="20" fillId="0" borderId="0" xfId="2" applyFont="1" applyAlignment="1"/>
    <xf numFmtId="166" fontId="15" fillId="3" borderId="2" xfId="3" applyNumberFormat="1" applyFont="1" applyFill="1" applyBorder="1" applyAlignment="1" applyProtection="1">
      <alignment horizontal="center"/>
    </xf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3" xfId="0" quotePrefix="1" applyNumberFormat="1" applyFont="1" applyFill="1" applyBorder="1" applyAlignment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166" fontId="17" fillId="0" borderId="5" xfId="3" applyNumberFormat="1" applyFont="1" applyFill="1" applyBorder="1" applyAlignment="1" applyProtection="1">
      <alignment horizontal="left"/>
    </xf>
    <xf numFmtId="164" fontId="17" fillId="0" borderId="5" xfId="0" applyFont="1" applyFill="1" applyBorder="1" applyAlignment="1">
      <alignment horizontal="center" vertical="center" wrapText="1"/>
    </xf>
    <xf numFmtId="1" fontId="17" fillId="0" borderId="5" xfId="3" applyNumberFormat="1" applyFont="1" applyFill="1" applyBorder="1" applyAlignment="1" applyProtection="1">
      <alignment horizontal="left"/>
    </xf>
    <xf numFmtId="167" fontId="17" fillId="0" borderId="6" xfId="0" applyNumberFormat="1" applyFont="1" applyFill="1" applyBorder="1" applyAlignment="1">
      <alignment horizontal="right" vertical="center"/>
    </xf>
    <xf numFmtId="169" fontId="17" fillId="0" borderId="6" xfId="0" applyNumberFormat="1" applyFont="1" applyFill="1" applyBorder="1" applyAlignment="1">
      <alignment horizontal="right" vertical="center"/>
    </xf>
    <xf numFmtId="167" fontId="17" fillId="0" borderId="7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 applyAlignment="1">
      <alignment horizontal="right" vertical="center"/>
    </xf>
    <xf numFmtId="0" fontId="16" fillId="0" borderId="0" xfId="0" quotePrefix="1" applyNumberFormat="1" applyFont="1" applyFill="1" applyBorder="1" applyAlignment="1">
      <alignment horizontal="left" vertical="center" wrapText="1"/>
    </xf>
    <xf numFmtId="0" fontId="16" fillId="3" borderId="8" xfId="0" quotePrefix="1" applyNumberFormat="1" applyFont="1" applyFill="1" applyBorder="1" applyAlignment="1">
      <alignment horizontal="center" vertical="center" wrapText="1"/>
    </xf>
    <xf numFmtId="172" fontId="17" fillId="0" borderId="6" xfId="0" applyNumberFormat="1" applyFont="1" applyFill="1" applyBorder="1" applyAlignment="1">
      <alignment horizontal="right" vertical="center"/>
    </xf>
    <xf numFmtId="172" fontId="17" fillId="0" borderId="7" xfId="0" applyNumberFormat="1" applyFont="1" applyFill="1" applyBorder="1" applyAlignment="1">
      <alignment horizontal="right" vertical="center"/>
    </xf>
    <xf numFmtId="173" fontId="17" fillId="0" borderId="6" xfId="0" applyNumberFormat="1" applyFont="1" applyFill="1" applyBorder="1" applyAlignment="1">
      <alignment horizontal="right" vertical="center"/>
    </xf>
    <xf numFmtId="173" fontId="17" fillId="0" borderId="7" xfId="0" applyNumberFormat="1" applyFont="1" applyFill="1" applyBorder="1" applyAlignment="1">
      <alignment horizontal="right" vertical="center"/>
    </xf>
    <xf numFmtId="174" fontId="17" fillId="0" borderId="6" xfId="0" applyNumberFormat="1" applyFont="1" applyFill="1" applyBorder="1" applyAlignment="1">
      <alignment horizontal="right" vertical="center"/>
    </xf>
    <xf numFmtId="174" fontId="17" fillId="0" borderId="7" xfId="0" applyNumberFormat="1" applyFont="1" applyFill="1" applyBorder="1" applyAlignment="1">
      <alignment horizontal="right" vertical="center"/>
    </xf>
    <xf numFmtId="175" fontId="17" fillId="0" borderId="6" xfId="0" applyNumberFormat="1" applyFont="1" applyFill="1" applyBorder="1" applyAlignment="1">
      <alignment horizontal="right" vertical="center"/>
    </xf>
    <xf numFmtId="175" fontId="17" fillId="0" borderId="7" xfId="0" applyNumberFormat="1" applyFont="1" applyFill="1" applyBorder="1" applyAlignment="1">
      <alignment horizontal="right" vertical="center"/>
    </xf>
    <xf numFmtId="170" fontId="17" fillId="0" borderId="6" xfId="0" applyNumberFormat="1" applyFont="1" applyFill="1" applyBorder="1" applyAlignment="1">
      <alignment horizontal="right" vertical="center"/>
    </xf>
    <xf numFmtId="170" fontId="17" fillId="0" borderId="9" xfId="0" applyNumberFormat="1" applyFont="1" applyFill="1" applyBorder="1" applyAlignment="1">
      <alignment horizontal="right" vertical="center"/>
    </xf>
    <xf numFmtId="170" fontId="17" fillId="0" borderId="7" xfId="0" applyNumberFormat="1" applyFont="1" applyFill="1" applyBorder="1" applyAlignment="1">
      <alignment horizontal="right" vertical="center"/>
    </xf>
    <xf numFmtId="170" fontId="17" fillId="0" borderId="11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18" fillId="0" borderId="7" xfId="0" applyNumberFormat="1" applyFont="1" applyFill="1" applyBorder="1" applyAlignment="1">
      <alignment horizontal="right" vertical="center"/>
    </xf>
    <xf numFmtId="175" fontId="17" fillId="0" borderId="10" xfId="0" applyNumberFormat="1" applyFont="1" applyFill="1" applyBorder="1" applyAlignment="1">
      <alignment horizontal="right" vertical="center"/>
    </xf>
    <xf numFmtId="175" fontId="17" fillId="0" borderId="12" xfId="0" applyNumberFormat="1" applyFont="1" applyFill="1" applyBorder="1" applyAlignment="1">
      <alignment horizontal="right" vertical="center"/>
    </xf>
    <xf numFmtId="177" fontId="17" fillId="0" borderId="6" xfId="0" applyNumberFormat="1" applyFont="1" applyFill="1" applyBorder="1" applyAlignment="1">
      <alignment horizontal="right" vertical="center"/>
    </xf>
    <xf numFmtId="177" fontId="17" fillId="0" borderId="7" xfId="0" applyNumberFormat="1" applyFont="1" applyFill="1" applyBorder="1" applyAlignment="1">
      <alignment horizontal="right" vertical="center"/>
    </xf>
    <xf numFmtId="164" fontId="21" fillId="0" borderId="0" xfId="2" applyFont="1" applyAlignment="1">
      <alignment horizontal="center" vertical="top"/>
    </xf>
    <xf numFmtId="0" fontId="14" fillId="3" borderId="1" xfId="3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 applyProtection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_Ejemplo" xfId="1"/>
    <cellStyle name="Normal_m2ital" xfId="2"/>
    <cellStyle name="Normal_POB1-2001-PROARTUROcarlos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20"/>
  <dimension ref="A1:AY153"/>
  <sheetViews>
    <sheetView showGridLines="0" tabSelected="1" topLeftCell="B1" zoomScale="190" zoomScaleNormal="190" workbookViewId="0">
      <selection activeCell="B6" sqref="B6"/>
    </sheetView>
  </sheetViews>
  <sheetFormatPr baseColWidth="10" defaultColWidth="9.7109375" defaultRowHeight="12.75" x14ac:dyDescent="0.2"/>
  <cols>
    <col min="1" max="1" width="5.28515625" style="1" customWidth="1"/>
    <col min="2" max="2" width="4.42578125" style="1" customWidth="1"/>
    <col min="3" max="3" width="4.7109375" style="1" customWidth="1"/>
    <col min="4" max="4" width="5.28515625" style="1" customWidth="1"/>
    <col min="5" max="5" width="4" style="1" customWidth="1"/>
    <col min="6" max="6" width="3.85546875" style="1" customWidth="1"/>
    <col min="7" max="7" width="5.28515625" style="1" customWidth="1"/>
    <col min="8" max="8" width="3.28515625" style="1" customWidth="1"/>
    <col min="9" max="9" width="3.85546875" style="1" customWidth="1"/>
    <col min="10" max="10" width="5.28515625" style="1" customWidth="1"/>
    <col min="11" max="11" width="3.28515625" style="1" customWidth="1"/>
    <col min="12" max="12" width="3.85546875" style="1" customWidth="1"/>
    <col min="13" max="13" width="5.28515625" style="1" customWidth="1"/>
    <col min="14" max="14" width="3.28515625" style="1" customWidth="1"/>
    <col min="15" max="15" width="4" style="1" customWidth="1"/>
    <col min="16" max="16" width="5.28515625" style="1" customWidth="1"/>
    <col min="17" max="17" width="4" style="1" customWidth="1"/>
    <col min="18" max="18" width="3.7109375" style="1" customWidth="1"/>
    <col min="19" max="19" width="5.28515625" style="1" customWidth="1"/>
    <col min="20" max="20" width="12.5703125" style="1" customWidth="1"/>
    <col min="21" max="21" width="0.140625" style="1" customWidth="1"/>
    <col min="22" max="22" width="7.28515625" style="1" bestFit="1" customWidth="1"/>
    <col min="23" max="24" width="3.28515625" style="1" customWidth="1"/>
    <col min="25" max="25" width="5.5703125" style="1" customWidth="1"/>
    <col min="26" max="40" width="5.7109375" style="1" customWidth="1"/>
    <col min="41" max="16384" width="9.7109375" style="1"/>
  </cols>
  <sheetData>
    <row r="1" spans="1:51" s="36" customFormat="1" ht="14.45" customHeight="1" x14ac:dyDescent="0.2">
      <c r="A1" s="3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2"/>
      <c r="T1" s="33"/>
      <c r="U1" s="34"/>
      <c r="V1" s="34"/>
      <c r="W1" s="34"/>
      <c r="X1" s="34"/>
      <c r="Y1" s="35"/>
      <c r="Z1" s="35"/>
    </row>
    <row r="2" spans="1:51" s="36" customFormat="1" ht="9" customHeight="1" x14ac:dyDescent="0.2">
      <c r="A2" s="30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8"/>
      <c r="U2" s="39"/>
      <c r="V2" s="39"/>
      <c r="W2" s="39"/>
      <c r="X2" s="39"/>
      <c r="Y2" s="35"/>
      <c r="Z2" s="35"/>
    </row>
    <row r="3" spans="1:51" ht="13.5" customHeight="1" x14ac:dyDescent="0.2">
      <c r="A3" s="80" t="s">
        <v>14</v>
      </c>
      <c r="B3" s="81" t="s">
        <v>11</v>
      </c>
      <c r="C3" s="78" t="s">
        <v>22</v>
      </c>
      <c r="D3" s="78" t="s">
        <v>23</v>
      </c>
      <c r="E3" s="78" t="s">
        <v>17</v>
      </c>
      <c r="F3" s="78"/>
      <c r="G3" s="78"/>
      <c r="H3" s="78" t="s">
        <v>18</v>
      </c>
      <c r="I3" s="79"/>
      <c r="J3" s="79"/>
      <c r="K3" s="78" t="s">
        <v>19</v>
      </c>
      <c r="L3" s="79"/>
      <c r="M3" s="79"/>
      <c r="N3" s="78" t="s">
        <v>20</v>
      </c>
      <c r="O3" s="79"/>
      <c r="P3" s="79"/>
      <c r="Q3" s="78" t="s">
        <v>21</v>
      </c>
      <c r="R3" s="79"/>
      <c r="S3" s="79"/>
      <c r="T3" s="23"/>
      <c r="U3" s="2"/>
      <c r="V3" s="2"/>
      <c r="W3" s="2"/>
      <c r="X3" s="2"/>
      <c r="Y3" s="3"/>
      <c r="Z3" s="3"/>
    </row>
    <row r="4" spans="1:51" ht="52.5" customHeight="1" x14ac:dyDescent="0.2">
      <c r="A4" s="80"/>
      <c r="B4" s="82"/>
      <c r="C4" s="83" t="s">
        <v>2</v>
      </c>
      <c r="D4" s="83" t="s">
        <v>3</v>
      </c>
      <c r="E4" s="48" t="s">
        <v>11</v>
      </c>
      <c r="F4" s="48" t="s">
        <v>12</v>
      </c>
      <c r="G4" s="48" t="s">
        <v>13</v>
      </c>
      <c r="H4" s="48" t="s">
        <v>11</v>
      </c>
      <c r="I4" s="48" t="s">
        <v>12</v>
      </c>
      <c r="J4" s="48" t="s">
        <v>13</v>
      </c>
      <c r="K4" s="48" t="s">
        <v>11</v>
      </c>
      <c r="L4" s="48" t="s">
        <v>12</v>
      </c>
      <c r="M4" s="48" t="s">
        <v>13</v>
      </c>
      <c r="N4" s="48" t="s">
        <v>11</v>
      </c>
      <c r="O4" s="48" t="s">
        <v>12</v>
      </c>
      <c r="P4" s="48" t="s">
        <v>13</v>
      </c>
      <c r="Q4" s="48" t="s">
        <v>11</v>
      </c>
      <c r="R4" s="48" t="s">
        <v>12</v>
      </c>
      <c r="S4" s="48" t="s">
        <v>13</v>
      </c>
      <c r="T4" s="23"/>
      <c r="U4" s="2"/>
      <c r="V4" s="2"/>
      <c r="W4" s="2"/>
      <c r="X4" s="2"/>
      <c r="Y4" s="3"/>
      <c r="Z4" s="3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.5" customHeight="1" x14ac:dyDescent="0.2">
      <c r="A5" s="45"/>
      <c r="B5" s="49"/>
      <c r="C5" s="49"/>
      <c r="D5" s="49"/>
      <c r="E5" s="49"/>
      <c r="F5" s="49"/>
      <c r="G5" s="49"/>
      <c r="H5" s="49"/>
      <c r="I5" s="49"/>
      <c r="J5" s="50"/>
      <c r="K5" s="50"/>
      <c r="L5" s="49"/>
      <c r="M5" s="49"/>
      <c r="N5" s="49"/>
      <c r="O5" s="51"/>
      <c r="P5" s="51"/>
      <c r="Q5" s="51"/>
      <c r="R5" s="51"/>
      <c r="S5" s="51"/>
      <c r="T5" s="4"/>
      <c r="U5" s="4"/>
      <c r="V5" s="4"/>
      <c r="W5" s="5"/>
      <c r="X5" s="5"/>
      <c r="Y5" s="6"/>
      <c r="Z5" s="20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8.1" customHeight="1" x14ac:dyDescent="0.2">
      <c r="A6" s="46">
        <v>2005</v>
      </c>
      <c r="B6" s="71">
        <v>2169.1999999999998</v>
      </c>
      <c r="C6" s="61">
        <v>662.2</v>
      </c>
      <c r="D6" s="65">
        <v>1507</v>
      </c>
      <c r="E6" s="67">
        <v>353.7</v>
      </c>
      <c r="F6" s="61">
        <v>64.400000000000006</v>
      </c>
      <c r="G6" s="75">
        <v>289.3</v>
      </c>
      <c r="H6" s="67">
        <v>447.4</v>
      </c>
      <c r="I6" s="61">
        <v>146.69999999999999</v>
      </c>
      <c r="J6" s="75">
        <v>300.7</v>
      </c>
      <c r="K6" s="67">
        <v>401.7</v>
      </c>
      <c r="L6" s="61">
        <v>192.1</v>
      </c>
      <c r="M6" s="59">
        <v>209.6</v>
      </c>
      <c r="N6" s="52">
        <v>196.2</v>
      </c>
      <c r="O6" s="61">
        <v>44.6</v>
      </c>
      <c r="P6" s="63">
        <v>151.6</v>
      </c>
      <c r="Q6" s="52">
        <v>770.2</v>
      </c>
      <c r="R6" s="67">
        <v>214.4</v>
      </c>
      <c r="S6" s="65">
        <v>555.79999999999995</v>
      </c>
      <c r="T6" s="28"/>
      <c r="U6" s="28"/>
      <c r="V6" s="28"/>
      <c r="W6" s="24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8.1" customHeight="1" x14ac:dyDescent="0.2">
      <c r="A7" s="46">
        <v>2006</v>
      </c>
      <c r="B7" s="71">
        <v>2571.6999999999998</v>
      </c>
      <c r="C7" s="61">
        <v>1408</v>
      </c>
      <c r="D7" s="65">
        <v>1163.7</v>
      </c>
      <c r="E7" s="67">
        <v>431.5</v>
      </c>
      <c r="F7" s="61">
        <v>266.7</v>
      </c>
      <c r="G7" s="75">
        <v>164.8</v>
      </c>
      <c r="H7" s="67">
        <v>309.10000000000002</v>
      </c>
      <c r="I7" s="61">
        <v>134.80000000000001</v>
      </c>
      <c r="J7" s="75">
        <v>174.3</v>
      </c>
      <c r="K7" s="67">
        <v>569.70000000000005</v>
      </c>
      <c r="L7" s="61">
        <v>445.6</v>
      </c>
      <c r="M7" s="59">
        <v>124.1</v>
      </c>
      <c r="N7" s="52">
        <v>264.3</v>
      </c>
      <c r="O7" s="61">
        <v>112.7</v>
      </c>
      <c r="P7" s="63">
        <v>151.6</v>
      </c>
      <c r="Q7" s="52">
        <v>997.1</v>
      </c>
      <c r="R7" s="67">
        <v>448.2</v>
      </c>
      <c r="S7" s="65">
        <v>548.9</v>
      </c>
      <c r="T7" s="28"/>
      <c r="U7" s="28"/>
      <c r="V7" s="28"/>
      <c r="W7" s="24"/>
      <c r="X7" s="1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8.1" customHeight="1" x14ac:dyDescent="0.2">
      <c r="A8" s="47">
        <v>2007</v>
      </c>
      <c r="B8" s="71">
        <v>1802.8</v>
      </c>
      <c r="C8" s="61">
        <v>373.9</v>
      </c>
      <c r="D8" s="65">
        <v>1428.9</v>
      </c>
      <c r="E8" s="67">
        <v>251.1</v>
      </c>
      <c r="F8" s="61">
        <v>27.2</v>
      </c>
      <c r="G8" s="75">
        <v>223.9</v>
      </c>
      <c r="H8" s="67">
        <v>212.6</v>
      </c>
      <c r="I8" s="61">
        <v>82.4</v>
      </c>
      <c r="J8" s="75">
        <v>130.19999999999999</v>
      </c>
      <c r="K8" s="67">
        <v>255.6</v>
      </c>
      <c r="L8" s="61">
        <v>78.599999999999994</v>
      </c>
      <c r="M8" s="59">
        <v>177</v>
      </c>
      <c r="N8" s="52">
        <v>290.7</v>
      </c>
      <c r="O8" s="61">
        <v>42.2</v>
      </c>
      <c r="P8" s="63">
        <v>248.5</v>
      </c>
      <c r="Q8" s="52">
        <v>792.8</v>
      </c>
      <c r="R8" s="67">
        <v>143.5</v>
      </c>
      <c r="S8" s="65">
        <v>649.29999999999995</v>
      </c>
      <c r="T8" s="28"/>
      <c r="U8" s="28"/>
      <c r="V8" s="28"/>
      <c r="W8" s="24"/>
      <c r="X8" s="16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8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8.1" customHeight="1" x14ac:dyDescent="0.2">
      <c r="A9" s="46">
        <v>2008</v>
      </c>
      <c r="B9" s="71">
        <v>2365.1999999999998</v>
      </c>
      <c r="C9" s="61">
        <v>592.9</v>
      </c>
      <c r="D9" s="65">
        <v>1772.3</v>
      </c>
      <c r="E9" s="67">
        <v>349.6</v>
      </c>
      <c r="F9" s="61">
        <v>90.7</v>
      </c>
      <c r="G9" s="75">
        <v>258.89999999999998</v>
      </c>
      <c r="H9" s="67">
        <v>365.1</v>
      </c>
      <c r="I9" s="61">
        <v>148.4</v>
      </c>
      <c r="J9" s="75">
        <v>216.7</v>
      </c>
      <c r="K9" s="67">
        <v>252.9</v>
      </c>
      <c r="L9" s="61">
        <v>31.2</v>
      </c>
      <c r="M9" s="59">
        <v>221.7</v>
      </c>
      <c r="N9" s="52">
        <v>345.5</v>
      </c>
      <c r="O9" s="61">
        <v>98.7</v>
      </c>
      <c r="P9" s="63">
        <v>246.8</v>
      </c>
      <c r="Q9" s="52">
        <v>1052.0999999999999</v>
      </c>
      <c r="R9" s="67">
        <v>223.9</v>
      </c>
      <c r="S9" s="65">
        <v>828.2</v>
      </c>
      <c r="T9" s="28"/>
      <c r="U9" s="28"/>
      <c r="V9" s="28"/>
      <c r="W9" s="24"/>
      <c r="X9" s="16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8.1" customHeight="1" x14ac:dyDescent="0.2">
      <c r="A10" s="47">
        <v>2009</v>
      </c>
      <c r="B10" s="71">
        <v>3870.4</v>
      </c>
      <c r="C10" s="61">
        <v>563.6</v>
      </c>
      <c r="D10" s="65">
        <v>3306.8</v>
      </c>
      <c r="E10" s="67">
        <v>812.1</v>
      </c>
      <c r="F10" s="61">
        <v>71.900000000000006</v>
      </c>
      <c r="G10" s="75">
        <v>740.2</v>
      </c>
      <c r="H10" s="67">
        <v>497.2</v>
      </c>
      <c r="I10" s="61">
        <v>140.69999999999999</v>
      </c>
      <c r="J10" s="75">
        <v>356.5</v>
      </c>
      <c r="K10" s="67">
        <v>445.40000000000003</v>
      </c>
      <c r="L10" s="61">
        <v>67.8</v>
      </c>
      <c r="M10" s="59">
        <v>377.6</v>
      </c>
      <c r="N10" s="52">
        <v>392.5</v>
      </c>
      <c r="O10" s="61">
        <v>69.099999999999994</v>
      </c>
      <c r="P10" s="63">
        <v>323.39999999999998</v>
      </c>
      <c r="Q10" s="52">
        <v>1723.1999999999998</v>
      </c>
      <c r="R10" s="67">
        <v>214.1</v>
      </c>
      <c r="S10" s="65">
        <v>1509.1</v>
      </c>
      <c r="T10" s="28"/>
      <c r="U10" s="28"/>
      <c r="V10" s="28"/>
      <c r="W10" s="24"/>
      <c r="X10" s="16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8.1" customHeight="1" x14ac:dyDescent="0.2">
      <c r="A11" s="47">
        <v>2010</v>
      </c>
      <c r="B11" s="71">
        <v>3470.8</v>
      </c>
      <c r="C11" s="61">
        <v>582.29999999999995</v>
      </c>
      <c r="D11" s="65">
        <v>2888.5</v>
      </c>
      <c r="E11" s="67">
        <v>785.5</v>
      </c>
      <c r="F11" s="61">
        <v>83.2</v>
      </c>
      <c r="G11" s="75">
        <v>702.3</v>
      </c>
      <c r="H11" s="67">
        <v>568.70000000000005</v>
      </c>
      <c r="I11" s="61">
        <v>46.3</v>
      </c>
      <c r="J11" s="75">
        <v>522.4</v>
      </c>
      <c r="K11" s="67">
        <v>406.7</v>
      </c>
      <c r="L11" s="61">
        <v>92.3</v>
      </c>
      <c r="M11" s="59">
        <v>314.39999999999998</v>
      </c>
      <c r="N11" s="52">
        <v>487.5</v>
      </c>
      <c r="O11" s="61">
        <v>131.30000000000001</v>
      </c>
      <c r="P11" s="63">
        <v>356.2</v>
      </c>
      <c r="Q11" s="52">
        <v>1222.4000000000001</v>
      </c>
      <c r="R11" s="67">
        <v>229.2</v>
      </c>
      <c r="S11" s="65">
        <v>993.2</v>
      </c>
      <c r="T11" s="28"/>
      <c r="U11" s="28"/>
      <c r="V11" s="28"/>
      <c r="W11" s="24"/>
      <c r="X11" s="16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8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8.1" customHeight="1" x14ac:dyDescent="0.2">
      <c r="A12" s="47">
        <v>2011</v>
      </c>
      <c r="B12" s="71">
        <f t="shared" ref="B12:B17" si="0">C12+D12</f>
        <v>2278.8999999999996</v>
      </c>
      <c r="C12" s="61">
        <f t="shared" ref="C12:D13" si="1">F12+I12+L12+O12+R12</f>
        <v>562</v>
      </c>
      <c r="D12" s="65">
        <f t="shared" si="1"/>
        <v>1716.8999999999999</v>
      </c>
      <c r="E12" s="67">
        <f t="shared" ref="E12" si="2">F12+G12</f>
        <v>479.2</v>
      </c>
      <c r="F12" s="61">
        <v>78.7</v>
      </c>
      <c r="G12" s="75">
        <v>400.5</v>
      </c>
      <c r="H12" s="67">
        <f t="shared" ref="H12" si="3">I12+J12</f>
        <v>323.60000000000002</v>
      </c>
      <c r="I12" s="61">
        <v>37.799999999999997</v>
      </c>
      <c r="J12" s="75">
        <v>285.8</v>
      </c>
      <c r="K12" s="67">
        <f t="shared" ref="K12" si="4">L12+M12</f>
        <v>266.89999999999998</v>
      </c>
      <c r="L12" s="61">
        <v>50.2</v>
      </c>
      <c r="M12" s="59">
        <v>216.7</v>
      </c>
      <c r="N12" s="52">
        <f t="shared" ref="N12" si="5">O12+P12</f>
        <v>449.6</v>
      </c>
      <c r="O12" s="61">
        <v>234.5</v>
      </c>
      <c r="P12" s="63">
        <v>215.1</v>
      </c>
      <c r="Q12" s="53">
        <f t="shared" ref="Q12" si="6">R12+S12</f>
        <v>759.59999999999991</v>
      </c>
      <c r="R12" s="67">
        <v>160.80000000000001</v>
      </c>
      <c r="S12" s="65">
        <v>598.79999999999995</v>
      </c>
      <c r="T12" s="28"/>
      <c r="U12" s="28"/>
      <c r="V12" s="28"/>
      <c r="W12" s="24"/>
      <c r="X12" s="1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8.1" customHeight="1" x14ac:dyDescent="0.2">
      <c r="A13" s="47">
        <v>2012</v>
      </c>
      <c r="B13" s="71">
        <f t="shared" si="0"/>
        <v>3010.8199999999997</v>
      </c>
      <c r="C13" s="61">
        <f>F13+I13+L13+O13+R13</f>
        <v>625.22</v>
      </c>
      <c r="D13" s="65">
        <f t="shared" si="1"/>
        <v>2385.6</v>
      </c>
      <c r="E13" s="67">
        <f>SUM(F13:G13)</f>
        <v>947.1</v>
      </c>
      <c r="F13" s="61">
        <v>177.5</v>
      </c>
      <c r="G13" s="75">
        <v>769.6</v>
      </c>
      <c r="H13" s="67">
        <f>SUM(I13:J13)</f>
        <v>330</v>
      </c>
      <c r="I13" s="61">
        <v>47.8</v>
      </c>
      <c r="J13" s="75">
        <v>282.2</v>
      </c>
      <c r="K13" s="67">
        <f>SUM(L13:M13)</f>
        <v>405.45</v>
      </c>
      <c r="L13" s="61">
        <v>59.65</v>
      </c>
      <c r="M13" s="59">
        <v>345.8</v>
      </c>
      <c r="N13" s="52">
        <f>SUM(O13:P13)</f>
        <v>383.28999999999996</v>
      </c>
      <c r="O13" s="61">
        <v>169.79</v>
      </c>
      <c r="P13" s="63">
        <v>213.5</v>
      </c>
      <c r="Q13" s="52">
        <f>SUM(R13:S13)</f>
        <v>944.98</v>
      </c>
      <c r="R13" s="67">
        <v>170.48</v>
      </c>
      <c r="S13" s="65">
        <v>774.5</v>
      </c>
      <c r="T13" s="28"/>
      <c r="U13" s="28"/>
      <c r="V13" s="28"/>
      <c r="W13" s="24"/>
      <c r="X13" s="16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8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8.25" customHeight="1" x14ac:dyDescent="0.2">
      <c r="A14" s="47">
        <v>2013</v>
      </c>
      <c r="B14" s="71">
        <f t="shared" si="0"/>
        <v>2843</v>
      </c>
      <c r="C14" s="61">
        <f t="shared" ref="C14:D17" si="7">F14+I14+L14+O14+R14</f>
        <v>523.09999999999991</v>
      </c>
      <c r="D14" s="65">
        <f t="shared" si="7"/>
        <v>2319.9</v>
      </c>
      <c r="E14" s="67">
        <f t="shared" ref="E14:E15" si="8">SUM(F14:G14)</f>
        <v>1000.51</v>
      </c>
      <c r="F14" s="61">
        <v>150.21</v>
      </c>
      <c r="G14" s="75">
        <v>850.3</v>
      </c>
      <c r="H14" s="67">
        <f t="shared" ref="H14:H17" si="9">SUM(I14:J14)</f>
        <v>300.18</v>
      </c>
      <c r="I14" s="61">
        <v>22.68</v>
      </c>
      <c r="J14" s="75">
        <v>277.5</v>
      </c>
      <c r="K14" s="67">
        <f t="shared" ref="K14:K17" si="10">SUM(L14:M14)</f>
        <v>313.53000000000003</v>
      </c>
      <c r="L14" s="61">
        <v>58.63</v>
      </c>
      <c r="M14" s="59">
        <v>254.9</v>
      </c>
      <c r="N14" s="52">
        <f t="shared" ref="N14:N17" si="11">SUM(O14:P14)</f>
        <v>479.19</v>
      </c>
      <c r="O14" s="61">
        <v>193.39</v>
      </c>
      <c r="P14" s="63">
        <v>285.8</v>
      </c>
      <c r="Q14" s="52">
        <f t="shared" ref="Q14:Q17" si="12">SUM(R14:S14)</f>
        <v>749.58999999999992</v>
      </c>
      <c r="R14" s="67">
        <v>98.19</v>
      </c>
      <c r="S14" s="65">
        <v>651.4</v>
      </c>
      <c r="T14" s="28"/>
      <c r="U14" s="28"/>
      <c r="V14" s="28"/>
      <c r="W14" s="24"/>
      <c r="X14" s="16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8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9.75" customHeight="1" x14ac:dyDescent="0.2">
      <c r="A15" s="47">
        <v>2014</v>
      </c>
      <c r="B15" s="71">
        <f t="shared" si="0"/>
        <v>2632</v>
      </c>
      <c r="C15" s="61">
        <f t="shared" si="7"/>
        <v>586.6</v>
      </c>
      <c r="D15" s="65">
        <v>2045.4</v>
      </c>
      <c r="E15" s="67">
        <f t="shared" si="8"/>
        <v>879.19999999999993</v>
      </c>
      <c r="F15" s="61">
        <v>207.9</v>
      </c>
      <c r="G15" s="75">
        <v>671.3</v>
      </c>
      <c r="H15" s="67">
        <f t="shared" si="9"/>
        <v>272.39999999999998</v>
      </c>
      <c r="I15" s="61">
        <v>44</v>
      </c>
      <c r="J15" s="75">
        <v>228.4</v>
      </c>
      <c r="K15" s="67">
        <f t="shared" si="10"/>
        <v>279.8</v>
      </c>
      <c r="L15" s="61">
        <v>52.2</v>
      </c>
      <c r="M15" s="59">
        <v>227.6</v>
      </c>
      <c r="N15" s="52">
        <f t="shared" si="11"/>
        <v>258.5</v>
      </c>
      <c r="O15" s="61">
        <v>72.400000000000006</v>
      </c>
      <c r="P15" s="63">
        <v>186.1</v>
      </c>
      <c r="Q15" s="52">
        <f t="shared" si="12"/>
        <v>942.2</v>
      </c>
      <c r="R15" s="67">
        <v>210.1</v>
      </c>
      <c r="S15" s="65">
        <v>732.1</v>
      </c>
      <c r="T15" s="28"/>
      <c r="U15" s="28"/>
      <c r="V15" s="28"/>
      <c r="W15" s="24"/>
      <c r="X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8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9.75" customHeight="1" x14ac:dyDescent="0.2">
      <c r="A16" s="47">
        <v>2015</v>
      </c>
      <c r="B16" s="71">
        <f t="shared" ref="B16" si="13">C16+D16</f>
        <v>1780.76</v>
      </c>
      <c r="C16" s="61">
        <f t="shared" ref="C16" si="14">F16+I16+L16+O16+R16</f>
        <v>646.3599999999999</v>
      </c>
      <c r="D16" s="65">
        <v>1134.4000000000001</v>
      </c>
      <c r="E16" s="67">
        <f t="shared" ref="E16" si="15">SUM(F16:G16)</f>
        <v>529.5</v>
      </c>
      <c r="F16" s="61">
        <v>204.2</v>
      </c>
      <c r="G16" s="75">
        <v>325.3</v>
      </c>
      <c r="H16" s="67">
        <f t="shared" ref="H16" si="16">SUM(I16:J16)</f>
        <v>266.5</v>
      </c>
      <c r="I16" s="61">
        <v>83.7</v>
      </c>
      <c r="J16" s="75">
        <v>182.8</v>
      </c>
      <c r="K16" s="67">
        <f t="shared" ref="K16" si="17">SUM(L16:M16)</f>
        <v>210.5</v>
      </c>
      <c r="L16" s="61">
        <v>12.5</v>
      </c>
      <c r="M16" s="59">
        <v>198</v>
      </c>
      <c r="N16" s="52">
        <f t="shared" ref="N16" si="18">SUM(O16:P16)</f>
        <v>276.2</v>
      </c>
      <c r="O16" s="61">
        <v>205.7</v>
      </c>
      <c r="P16" s="63">
        <v>70.5</v>
      </c>
      <c r="Q16" s="52">
        <f t="shared" ref="Q16" si="19">SUM(R16:S16)</f>
        <v>498.14</v>
      </c>
      <c r="R16" s="68">
        <v>140.26</v>
      </c>
      <c r="S16" s="73">
        <v>357.88</v>
      </c>
      <c r="T16" s="28"/>
      <c r="U16" s="28"/>
      <c r="V16" s="28"/>
      <c r="W16" s="24"/>
      <c r="X16" s="16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8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9.9499999999999993" customHeight="1" x14ac:dyDescent="0.2">
      <c r="A17" s="58" t="s">
        <v>24</v>
      </c>
      <c r="B17" s="72">
        <f t="shared" si="0"/>
        <v>883.2</v>
      </c>
      <c r="C17" s="62">
        <f t="shared" si="7"/>
        <v>533.20000000000005</v>
      </c>
      <c r="D17" s="66">
        <v>350</v>
      </c>
      <c r="E17" s="69">
        <f>SUM(F17:G17)</f>
        <v>244.9</v>
      </c>
      <c r="F17" s="62">
        <v>103.1</v>
      </c>
      <c r="G17" s="76">
        <v>141.80000000000001</v>
      </c>
      <c r="H17" s="69">
        <f t="shared" si="9"/>
        <v>158.80000000000001</v>
      </c>
      <c r="I17" s="62">
        <v>116.2</v>
      </c>
      <c r="J17" s="76">
        <v>42.6</v>
      </c>
      <c r="K17" s="69">
        <f t="shared" si="10"/>
        <v>35.1</v>
      </c>
      <c r="L17" s="62">
        <v>2.1</v>
      </c>
      <c r="M17" s="60">
        <v>33</v>
      </c>
      <c r="N17" s="54">
        <f t="shared" si="11"/>
        <v>248.3</v>
      </c>
      <c r="O17" s="62">
        <v>215.8</v>
      </c>
      <c r="P17" s="64">
        <v>32.5</v>
      </c>
      <c r="Q17" s="54">
        <f t="shared" si="12"/>
        <v>196.23000000000002</v>
      </c>
      <c r="R17" s="70">
        <v>96</v>
      </c>
      <c r="S17" s="74">
        <v>100.23</v>
      </c>
      <c r="T17" s="28"/>
      <c r="U17" s="28"/>
      <c r="V17" s="28"/>
      <c r="W17" s="24"/>
      <c r="X17" s="16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8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2.25" customHeight="1" x14ac:dyDescent="0.2">
      <c r="A18" s="57"/>
      <c r="B18" s="55"/>
      <c r="C18" s="41"/>
      <c r="D18" s="41"/>
      <c r="E18" s="42"/>
      <c r="F18" s="41"/>
      <c r="G18" s="43"/>
      <c r="H18" s="56"/>
      <c r="I18" s="41"/>
      <c r="J18" s="41"/>
      <c r="K18" s="41"/>
      <c r="L18" s="41"/>
      <c r="M18" s="43"/>
      <c r="N18" s="41"/>
      <c r="O18" s="41"/>
      <c r="P18" s="43"/>
      <c r="Q18" s="41"/>
      <c r="R18" s="41"/>
      <c r="S18" s="43"/>
      <c r="T18" s="28"/>
      <c r="U18" s="28"/>
      <c r="V18" s="28"/>
      <c r="W18" s="24"/>
      <c r="X18" s="16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8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8.1" customHeight="1" x14ac:dyDescent="0.2">
      <c r="A19" s="40" t="s">
        <v>6</v>
      </c>
      <c r="B19" s="2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6"/>
      <c r="U19"/>
      <c r="V19"/>
      <c r="W19"/>
      <c r="X19"/>
      <c r="Y19" s="7"/>
      <c r="Z19" s="19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8.1" customHeight="1" x14ac:dyDescent="0.2">
      <c r="A20" s="40" t="s">
        <v>7</v>
      </c>
      <c r="B20" s="29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26"/>
      <c r="U20"/>
      <c r="V20"/>
      <c r="W20"/>
      <c r="X20"/>
      <c r="Y20" s="7"/>
      <c r="Z20" s="19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8.1" customHeight="1" x14ac:dyDescent="0.2">
      <c r="A21" s="40" t="s">
        <v>4</v>
      </c>
      <c r="B21" s="27"/>
      <c r="C21" s="29"/>
      <c r="D21" s="29"/>
      <c r="E21" s="29"/>
      <c r="F21" s="29"/>
      <c r="G21" s="2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/>
      <c r="V21"/>
      <c r="W21"/>
      <c r="X21"/>
      <c r="Y21" s="7"/>
      <c r="Z21" s="9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8.1" customHeight="1" x14ac:dyDescent="0.2">
      <c r="A22" s="40" t="s">
        <v>10</v>
      </c>
      <c r="B22" s="27"/>
      <c r="C22" s="29"/>
      <c r="D22" s="29"/>
      <c r="E22" s="29"/>
      <c r="F22" s="29"/>
      <c r="G22" s="29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/>
      <c r="V22"/>
      <c r="W22"/>
      <c r="X22"/>
      <c r="Y22" s="7"/>
      <c r="Z22" s="9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8.1" customHeight="1" x14ac:dyDescent="0.2">
      <c r="A23" s="40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1"/>
      <c r="Q23" s="41"/>
      <c r="R23" s="41"/>
      <c r="S23" s="42"/>
      <c r="T23" s="41"/>
      <c r="U23" s="43"/>
      <c r="V23" s="42"/>
      <c r="W23" s="41"/>
      <c r="X23" s="41"/>
      <c r="Y23" s="41"/>
      <c r="Z23" s="41"/>
      <c r="AA23" s="43"/>
      <c r="AB23" s="41"/>
      <c r="AC23" s="41"/>
      <c r="AD23" s="43"/>
      <c r="AE23" s="41"/>
      <c r="AF23" s="41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8.1" customHeight="1" x14ac:dyDescent="0.2">
      <c r="A24" s="40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6"/>
      <c r="U24" s="10"/>
      <c r="V24" s="10"/>
      <c r="W24" s="10"/>
      <c r="X24" s="10"/>
      <c r="Y24" s="8"/>
      <c r="Z24" s="9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8.1" customHeight="1" x14ac:dyDescent="0.2">
      <c r="A25" s="40" t="s">
        <v>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/>
      <c r="U25" s="10"/>
      <c r="V25" s="10"/>
      <c r="W25" s="10"/>
      <c r="X25" s="10"/>
      <c r="Y25" s="8"/>
      <c r="Z25" s="9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8.1" customHeight="1" x14ac:dyDescent="0.2">
      <c r="A26" s="40" t="s">
        <v>16</v>
      </c>
      <c r="B26" s="27"/>
      <c r="C26"/>
      <c r="D26"/>
      <c r="E26"/>
      <c r="F26"/>
      <c r="G26"/>
      <c r="H26"/>
      <c r="I26"/>
      <c r="J26"/>
      <c r="K26"/>
      <c r="L26" s="27"/>
      <c r="M26" s="27"/>
      <c r="N26" s="27"/>
      <c r="O26" s="27"/>
      <c r="P26" s="27"/>
      <c r="Q26" s="27"/>
      <c r="R26" s="27"/>
      <c r="S26" s="27"/>
      <c r="T26" s="26"/>
      <c r="U26" s="10"/>
      <c r="V26" s="10"/>
      <c r="W26" s="10"/>
      <c r="X26" s="10"/>
      <c r="Y26" s="8"/>
      <c r="Z26" s="9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8.1" customHeight="1" x14ac:dyDescent="0.2">
      <c r="A27" s="40" t="s">
        <v>1</v>
      </c>
      <c r="B27" s="27"/>
      <c r="C27"/>
      <c r="D27"/>
      <c r="E27"/>
      <c r="F27"/>
      <c r="G27"/>
      <c r="H27"/>
      <c r="I27"/>
      <c r="J27"/>
      <c r="K27"/>
      <c r="L27" s="27"/>
      <c r="M27" s="27"/>
      <c r="N27" s="27"/>
      <c r="O27" s="27"/>
      <c r="P27" s="27"/>
      <c r="Q27" s="27"/>
      <c r="R27" s="27"/>
      <c r="S27" s="27"/>
      <c r="T27" s="26"/>
      <c r="U27" s="10"/>
      <c r="V27" s="10"/>
      <c r="W27" s="10"/>
      <c r="X27" s="10"/>
      <c r="Y27" s="8"/>
      <c r="Z27" s="9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0.5" customHeight="1" x14ac:dyDescent="0.2">
      <c r="A28" s="40"/>
      <c r="B28" s="15"/>
      <c r="C28" s="27"/>
      <c r="D28" s="27"/>
      <c r="E28" s="27"/>
      <c r="F28" s="27"/>
      <c r="G28" s="2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1"/>
      <c r="U28" s="11"/>
      <c r="V28" s="11"/>
      <c r="W28" s="11"/>
      <c r="X28" s="11"/>
      <c r="Y28" s="12"/>
      <c r="Z28" s="12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2.7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51" ht="12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51" ht="12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148" spans="1:14" x14ac:dyDescent="0.2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3" spans="1:14" x14ac:dyDescent="0.2">
      <c r="A153" s="13"/>
    </row>
  </sheetData>
  <mergeCells count="10">
    <mergeCell ref="A29:S29"/>
    <mergeCell ref="Q3:S3"/>
    <mergeCell ref="N3:P3"/>
    <mergeCell ref="E3:G3"/>
    <mergeCell ref="H3:J3"/>
    <mergeCell ref="A3:A4"/>
    <mergeCell ref="B3:B4"/>
    <mergeCell ref="C3:C4"/>
    <mergeCell ref="D3:D4"/>
    <mergeCell ref="K3:M3"/>
  </mergeCells>
  <phoneticPr fontId="5" type="noConversion"/>
  <printOptions verticalCentered="1" gridLinesSet="0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M4_716B</vt:lpstr>
      <vt:lpstr>M4_716B!A_impresión_IM</vt:lpstr>
      <vt:lpstr>M4_716B!Área_de_impresión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D.G.C.G.</dc:creator>
  <cp:lastModifiedBy>Carlos Garcia Reyes</cp:lastModifiedBy>
  <cp:lastPrinted>2016-08-02T18:27:07Z</cp:lastPrinted>
  <dcterms:created xsi:type="dcterms:W3CDTF">1997-12-04T01:31:33Z</dcterms:created>
  <dcterms:modified xsi:type="dcterms:W3CDTF">2016-08-11T17:30:50Z</dcterms:modified>
</cp:coreProperties>
</file>