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6. ULT. VERSIÓN_C_EST._V_ IG_18_AGOSTO_2017\"/>
    </mc:Choice>
  </mc:AlternateContent>
  <bookViews>
    <workbookView xWindow="0" yWindow="0" windowWidth="17490" windowHeight="10335"/>
  </bookViews>
  <sheets>
    <sheet name="M03_291" sheetId="1" r:id="rId1"/>
  </sheets>
  <definedNames>
    <definedName name="_xlnm.Print_Area" localSheetId="0">M03_291!$B$2:$L$63</definedName>
  </definedNames>
  <calcPr calcId="152511"/>
</workbook>
</file>

<file path=xl/calcChain.xml><?xml version="1.0" encoding="utf-8"?>
<calcChain xmlns="http://schemas.openxmlformats.org/spreadsheetml/2006/main">
  <c r="L53" i="1" l="1"/>
  <c r="L52" i="1"/>
  <c r="L51" i="1"/>
  <c r="L50" i="1"/>
  <c r="L42" i="1"/>
  <c r="L41" i="1"/>
  <c r="L40" i="1"/>
  <c r="L21" i="1" l="1"/>
  <c r="L20" i="1"/>
  <c r="L19" i="1"/>
  <c r="L18" i="1"/>
  <c r="L32" i="1"/>
  <c r="L31" i="1"/>
  <c r="L30" i="1"/>
  <c r="L29" i="1"/>
</calcChain>
</file>

<file path=xl/sharedStrings.xml><?xml version="1.0" encoding="utf-8"?>
<sst xmlns="http://schemas.openxmlformats.org/spreadsheetml/2006/main" count="128" uniqueCount="34">
  <si>
    <t>Aguascalientes</t>
  </si>
  <si>
    <t>Campeche</t>
  </si>
  <si>
    <t>Coahuila</t>
  </si>
  <si>
    <t>(Continúa)</t>
  </si>
  <si>
    <t>(Continuación)</t>
  </si>
  <si>
    <t>Colima</t>
  </si>
  <si>
    <t>2014-2015</t>
  </si>
  <si>
    <t>Ciudad de México</t>
  </si>
  <si>
    <t>Fuente: Secretaría de Educación Pública.</t>
  </si>
  <si>
    <t>Nacional</t>
  </si>
  <si>
    <t>2007-2008</t>
  </si>
  <si>
    <t>2008-2009</t>
  </si>
  <si>
    <t>2009-2010</t>
  </si>
  <si>
    <t>2010-2011</t>
  </si>
  <si>
    <t>2011-2012</t>
  </si>
  <si>
    <t>2012-2013</t>
  </si>
  <si>
    <t>2013-2014</t>
  </si>
  <si>
    <t>1/ Los estados que no presentan información en algún ciclo escolar, se debe a que su incorporación al programa es voluntaria y no participaron en ese ciclo en particular.</t>
  </si>
  <si>
    <t xml:space="preserve">http://www.sep.gob.mx/es/sep1/sep1_Estadisticas
</t>
  </si>
  <si>
    <t>Chihuahua</t>
  </si>
  <si>
    <t>Chiapas</t>
  </si>
  <si>
    <t>Escuelas primarias (Número)</t>
  </si>
  <si>
    <t>Alumnos (Número)</t>
  </si>
  <si>
    <t>Docentes (Número)</t>
  </si>
  <si>
    <r>
      <t xml:space="preserve">Inversión </t>
    </r>
    <r>
      <rPr>
        <vertAlign val="superscript"/>
        <sz val="6"/>
        <color theme="1"/>
        <rFont val="Soberana Sans Light"/>
        <family val="3"/>
      </rPr>
      <t>2/</t>
    </r>
    <r>
      <rPr>
        <sz val="6"/>
        <color theme="1"/>
        <rFont val="Soberana Sans Light"/>
        <family val="3"/>
      </rPr>
      <t xml:space="preserve">   (Millones de pesos)</t>
    </r>
  </si>
  <si>
    <t>2015-2016</t>
  </si>
  <si>
    <r>
      <t xml:space="preserve">    2016-2017 </t>
    </r>
    <r>
      <rPr>
        <vertAlign val="superscript"/>
        <sz val="5.5"/>
        <color theme="1"/>
        <rFont val="Soberana Sans Light"/>
        <family val="3"/>
      </rPr>
      <t>p/</t>
    </r>
  </si>
  <si>
    <r>
      <t xml:space="preserve">    2016-2017 </t>
    </r>
    <r>
      <rPr>
        <b/>
        <vertAlign val="superscript"/>
        <sz val="5.5"/>
        <color theme="1"/>
        <rFont val="Soberana Sans Light"/>
        <family val="3"/>
      </rPr>
      <t>p/</t>
    </r>
  </si>
  <si>
    <t>p/ Cifras preliminares.</t>
  </si>
  <si>
    <r>
      <t xml:space="preserve">Programa Escuelas de Tiempo Completo por entidad federativa </t>
    </r>
    <r>
      <rPr>
        <b/>
        <vertAlign val="superscript"/>
        <sz val="8.5"/>
        <rFont val="Soberana Sans Light"/>
        <family val="3"/>
      </rPr>
      <t>1/</t>
    </r>
  </si>
  <si>
    <t>Entidad federativa / ciclo escolar</t>
  </si>
  <si>
    <t>Baja California Sur</t>
  </si>
  <si>
    <t>Baja California</t>
  </si>
  <si>
    <t>2/ La inversión para los ciclos escolares 2007-2008 al 2014-2015, corresponde al presupuesto ejercido por las entidades federativas en el año fiscal del inicio de cada ciclo escolar, a partir del ciclo escolar 2015-2016, corresponde al presupuesto ejercido o programado por cada entidad en el ciclo escolar. Fuente: Convenios Marco de Coordinación con Entidades Federativas y Lineamientos Internos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</si>
</sst>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__"/>
    <numFmt numFmtId="165" formatCode="#,##0.0"/>
    <numFmt numFmtId="166" formatCode="#\ ##0__;#\ ##0__"/>
    <numFmt numFmtId="167" formatCode="#\ ##0.0____;#\ ##0.0____"/>
  </numFmts>
  <fonts count="22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b/>
      <sz val="6.5"/>
      <color theme="1"/>
      <name val="Presidencia Fina"/>
      <family val="3"/>
    </font>
    <font>
      <sz val="10"/>
      <name val="Times New Roman"/>
      <family val="1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sz val="5.5"/>
      <color theme="1"/>
      <name val="Soberana Sans Light"/>
      <family val="3"/>
    </font>
    <font>
      <b/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vertAlign val="superscript"/>
      <sz val="5.5"/>
      <color theme="1"/>
      <name val="Soberana Sans Light"/>
      <family val="3"/>
    </font>
    <font>
      <vertAlign val="superscript"/>
      <sz val="6"/>
      <color theme="1"/>
      <name val="Soberana Sans Light"/>
      <family val="3"/>
    </font>
    <font>
      <b/>
      <sz val="5.5"/>
      <name val="Soberana Sans Light"/>
      <family val="3"/>
    </font>
    <font>
      <b/>
      <vertAlign val="superscript"/>
      <sz val="8.5"/>
      <name val="Soberana Sans Light"/>
      <family val="3"/>
    </font>
    <font>
      <u/>
      <sz val="11"/>
      <color theme="10"/>
      <name val="Calibri"/>
      <family val="2"/>
      <scheme val="minor"/>
    </font>
    <font>
      <sz val="5"/>
      <name val="Soberana Sans"/>
      <family val="3"/>
    </font>
    <font>
      <sz val="5"/>
      <name val="Soberana Sans Light"/>
      <family val="3"/>
    </font>
    <font>
      <b/>
      <sz val="5"/>
      <color theme="1"/>
      <name val="Soberana Sans Light"/>
      <family val="3"/>
    </font>
    <font>
      <b/>
      <vertAlign val="superscript"/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1" fillId="0" borderId="0" xfId="0" applyFont="1"/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165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Fill="1"/>
    <xf numFmtId="0" fontId="8" fillId="0" borderId="0" xfId="0" applyFont="1"/>
    <xf numFmtId="0" fontId="8" fillId="0" borderId="0" xfId="0" applyFont="1" applyFill="1"/>
    <xf numFmtId="0" fontId="7" fillId="0" borderId="0" xfId="1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165" fontId="9" fillId="0" borderId="0" xfId="0" applyNumberFormat="1" applyFont="1" applyFill="1" applyBorder="1" applyAlignment="1">
      <alignment horizontal="right" vertical="center" indent="3"/>
    </xf>
    <xf numFmtId="164" fontId="3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0" fillId="0" borderId="0" xfId="0"/>
    <xf numFmtId="166" fontId="6" fillId="0" borderId="1" xfId="0" applyNumberFormat="1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 applyProtection="1">
      <alignment horizontal="right" vertical="center"/>
      <protection locked="0"/>
    </xf>
    <xf numFmtId="166" fontId="11" fillId="0" borderId="1" xfId="0" applyNumberFormat="1" applyFont="1" applyFill="1" applyBorder="1" applyAlignment="1">
      <alignment horizontal="right" vertical="center"/>
    </xf>
    <xf numFmtId="166" fontId="11" fillId="0" borderId="1" xfId="0" applyNumberFormat="1" applyFont="1" applyFill="1" applyBorder="1" applyAlignment="1" applyProtection="1">
      <alignment horizontal="right" vertical="center"/>
      <protection locked="0"/>
    </xf>
    <xf numFmtId="166" fontId="11" fillId="0" borderId="1" xfId="0" applyNumberFormat="1" applyFont="1" applyBorder="1" applyAlignment="1">
      <alignment horizontal="right" vertical="center"/>
    </xf>
    <xf numFmtId="166" fontId="18" fillId="0" borderId="3" xfId="0" applyNumberFormat="1" applyFont="1" applyFill="1" applyBorder="1" applyAlignment="1">
      <alignment vertical="center"/>
    </xf>
    <xf numFmtId="166" fontId="18" fillId="0" borderId="3" xfId="0" applyNumberFormat="1" applyFont="1" applyFill="1" applyBorder="1" applyAlignment="1" applyProtection="1">
      <alignment vertical="center"/>
      <protection locked="0"/>
    </xf>
    <xf numFmtId="166" fontId="19" fillId="0" borderId="3" xfId="0" applyNumberFormat="1" applyFont="1" applyFill="1" applyBorder="1" applyAlignment="1">
      <alignment vertical="center"/>
    </xf>
    <xf numFmtId="166" fontId="19" fillId="0" borderId="3" xfId="0" applyNumberFormat="1" applyFont="1" applyFill="1" applyBorder="1" applyAlignment="1" applyProtection="1">
      <alignment vertical="center"/>
      <protection locked="0"/>
    </xf>
    <xf numFmtId="166" fontId="19" fillId="0" borderId="1" xfId="0" applyNumberFormat="1" applyFont="1" applyFill="1" applyBorder="1" applyAlignment="1" applyProtection="1">
      <alignment vertical="center"/>
      <protection locked="0"/>
    </xf>
    <xf numFmtId="167" fontId="6" fillId="0" borderId="1" xfId="0" applyNumberFormat="1" applyFont="1" applyFill="1" applyBorder="1" applyAlignment="1">
      <alignment horizontal="right" vertical="center" indent="3"/>
    </xf>
    <xf numFmtId="167" fontId="20" fillId="0" borderId="1" xfId="0" applyNumberFormat="1" applyFont="1" applyFill="1" applyBorder="1" applyAlignment="1">
      <alignment horizontal="right" vertical="center"/>
    </xf>
    <xf numFmtId="167" fontId="20" fillId="0" borderId="1" xfId="0" applyNumberFormat="1" applyFont="1" applyFill="1" applyBorder="1" applyAlignment="1" applyProtection="1">
      <alignment horizontal="right" vertical="center"/>
      <protection locked="0"/>
    </xf>
    <xf numFmtId="167" fontId="11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  <protection locked="0"/>
    </xf>
    <xf numFmtId="167" fontId="11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right" vertical="center"/>
    </xf>
    <xf numFmtId="167" fontId="18" fillId="0" borderId="3" xfId="0" applyNumberFormat="1" applyFont="1" applyFill="1" applyBorder="1" applyAlignment="1">
      <alignment vertical="center"/>
    </xf>
    <xf numFmtId="167" fontId="18" fillId="0" borderId="3" xfId="0" applyNumberFormat="1" applyFont="1" applyFill="1" applyBorder="1" applyAlignment="1" applyProtection="1">
      <alignment vertical="center"/>
      <protection locked="0"/>
    </xf>
    <xf numFmtId="167" fontId="19" fillId="0" borderId="3" xfId="0" applyNumberFormat="1" applyFont="1" applyFill="1" applyBorder="1" applyAlignment="1">
      <alignment vertical="center"/>
    </xf>
    <xf numFmtId="167" fontId="19" fillId="0" borderId="3" xfId="0" applyNumberFormat="1" applyFont="1" applyFill="1" applyBorder="1" applyAlignment="1" applyProtection="1">
      <alignment vertical="center"/>
      <protection locked="0"/>
    </xf>
    <xf numFmtId="167" fontId="19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10" fillId="2" borderId="1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 applyProtection="1">
      <alignment horizontal="right" vertical="center"/>
      <protection locked="0"/>
    </xf>
    <xf numFmtId="167" fontId="11" fillId="0" borderId="2" xfId="0" applyNumberFormat="1" applyFont="1" applyFill="1" applyBorder="1" applyAlignment="1" applyProtection="1">
      <alignment horizontal="right" vertical="center"/>
      <protection locked="0"/>
    </xf>
    <xf numFmtId="166" fontId="19" fillId="0" borderId="2" xfId="0" applyNumberFormat="1" applyFont="1" applyFill="1" applyBorder="1" applyAlignment="1" applyProtection="1">
      <alignment vertical="center"/>
      <protection locked="0"/>
    </xf>
    <xf numFmtId="167" fontId="19" fillId="0" borderId="2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9" fillId="0" borderId="0" xfId="0" applyFont="1" applyAlignment="1" applyProtection="1">
      <alignment horizontal="right" vertical="top" wrapText="1"/>
    </xf>
    <xf numFmtId="0" fontId="9" fillId="0" borderId="0" xfId="0" applyFont="1" applyAlignment="1" applyProtection="1">
      <alignment horizontal="right" vertical="top"/>
    </xf>
  </cellXfs>
  <cellStyles count="5">
    <cellStyle name="          _x000d__x000a_386grabber=VGA.3GR_x000d__x000a_" xfId="1"/>
    <cellStyle name="          _x000d__x000a_386grabber=VGA.3GR_x000d__x000a_ 2" xfId="3"/>
    <cellStyle name="          _x000d__x000a_386grabber=VGA.3GR_x000d__x000a_ 3" xfId="2"/>
    <cellStyle name="Hipervínculo" xfId="4" builtinId="8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p.gob.mx/es/sep1/sep1_Estadist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showGridLines="0" tabSelected="1" zoomScale="130" zoomScaleNormal="130" zoomScaleSheetLayoutView="150" workbookViewId="0"/>
  </sheetViews>
  <sheetFormatPr baseColWidth="10" defaultRowHeight="15"/>
  <cols>
    <col min="1" max="1" width="2" customWidth="1"/>
    <col min="2" max="2" width="10.28515625" customWidth="1"/>
    <col min="3" max="5" width="6.28515625" customWidth="1"/>
    <col min="6" max="6" width="11" customWidth="1"/>
    <col min="7" max="7" width="2.85546875" customWidth="1"/>
    <col min="8" max="8" width="10.28515625" customWidth="1"/>
    <col min="9" max="11" width="6.28515625" customWidth="1"/>
    <col min="12" max="12" width="11" customWidth="1"/>
    <col min="13" max="13" width="9.28515625" customWidth="1"/>
    <col min="18" max="18" width="11.5703125" customWidth="1"/>
  </cols>
  <sheetData>
    <row r="1" spans="1:21" ht="9.75" customHeight="1">
      <c r="A1" s="28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18.75" customHeight="1">
      <c r="A2" s="2"/>
      <c r="B2" s="13" t="s">
        <v>29</v>
      </c>
      <c r="C2" s="11"/>
      <c r="D2" s="11"/>
      <c r="E2" s="11"/>
      <c r="F2" s="11"/>
      <c r="G2" s="12"/>
      <c r="H2" s="11"/>
      <c r="I2" s="11"/>
      <c r="J2" s="11"/>
      <c r="K2" s="11"/>
      <c r="L2" s="11"/>
      <c r="M2" s="2"/>
      <c r="N2" s="2"/>
      <c r="O2" s="2"/>
      <c r="P2" s="2"/>
      <c r="Q2" s="2"/>
      <c r="R2" s="2"/>
      <c r="S2" s="2"/>
      <c r="T2" s="2"/>
    </row>
    <row r="3" spans="1:21" ht="9.75" customHeight="1">
      <c r="A3" s="2"/>
      <c r="B3" s="8"/>
      <c r="C3" s="8"/>
      <c r="D3" s="8"/>
      <c r="E3" s="8"/>
      <c r="F3" s="9" t="s">
        <v>3</v>
      </c>
      <c r="G3" s="10"/>
      <c r="H3" s="8"/>
      <c r="I3" s="8"/>
      <c r="J3" s="8"/>
      <c r="K3" s="8"/>
      <c r="L3" s="9" t="s">
        <v>4</v>
      </c>
      <c r="M3" s="2"/>
      <c r="N3" s="2"/>
      <c r="O3" s="2"/>
      <c r="P3" s="2"/>
      <c r="Q3" s="2"/>
      <c r="R3" s="2"/>
      <c r="S3" s="2"/>
      <c r="T3" s="2"/>
    </row>
    <row r="4" spans="1:21" ht="36" customHeight="1">
      <c r="A4" s="2"/>
      <c r="B4" s="24" t="s">
        <v>30</v>
      </c>
      <c r="C4" s="24" t="s">
        <v>21</v>
      </c>
      <c r="D4" s="24" t="s">
        <v>22</v>
      </c>
      <c r="E4" s="24" t="s">
        <v>23</v>
      </c>
      <c r="F4" s="24" t="s">
        <v>24</v>
      </c>
      <c r="G4" s="14"/>
      <c r="H4" s="24" t="s">
        <v>30</v>
      </c>
      <c r="I4" s="24" t="s">
        <v>21</v>
      </c>
      <c r="J4" s="24" t="s">
        <v>22</v>
      </c>
      <c r="K4" s="24" t="s">
        <v>23</v>
      </c>
      <c r="L4" s="24" t="s">
        <v>24</v>
      </c>
      <c r="M4" s="2"/>
      <c r="N4" s="2"/>
      <c r="O4" s="2"/>
      <c r="P4" s="2"/>
      <c r="Q4" s="2"/>
      <c r="R4" s="2"/>
      <c r="S4" s="2"/>
      <c r="T4" s="2"/>
    </row>
    <row r="5" spans="1:21" ht="14.1" customHeight="1">
      <c r="A5" s="2"/>
      <c r="B5" s="53" t="s">
        <v>9</v>
      </c>
      <c r="C5" s="29"/>
      <c r="D5" s="29"/>
      <c r="E5" s="29"/>
      <c r="F5" s="40"/>
      <c r="G5" s="4"/>
      <c r="H5" s="53" t="s">
        <v>7</v>
      </c>
      <c r="I5" s="32"/>
      <c r="J5" s="32"/>
      <c r="K5" s="32"/>
      <c r="L5" s="43"/>
      <c r="M5" s="2"/>
      <c r="N5" s="2"/>
      <c r="O5" s="2"/>
      <c r="P5" s="2"/>
      <c r="Q5" s="2"/>
      <c r="R5" s="2"/>
      <c r="S5" s="2"/>
      <c r="T5" s="2"/>
    </row>
    <row r="6" spans="1:21" ht="7.9" customHeight="1">
      <c r="A6" s="2"/>
      <c r="B6" s="22" t="s">
        <v>10</v>
      </c>
      <c r="C6" s="30">
        <v>500</v>
      </c>
      <c r="D6" s="30">
        <v>139611</v>
      </c>
      <c r="E6" s="30">
        <v>5096</v>
      </c>
      <c r="F6" s="41">
        <v>100</v>
      </c>
      <c r="G6" s="4"/>
      <c r="H6" s="15" t="s">
        <v>10</v>
      </c>
      <c r="I6" s="32">
        <v>185</v>
      </c>
      <c r="J6" s="32">
        <v>70545</v>
      </c>
      <c r="K6" s="32">
        <v>2524</v>
      </c>
      <c r="L6" s="43">
        <v>19</v>
      </c>
      <c r="M6" s="2"/>
      <c r="N6" s="2"/>
      <c r="O6" s="2"/>
      <c r="P6" s="2"/>
      <c r="Q6" s="2"/>
      <c r="R6" s="2"/>
      <c r="S6" s="2"/>
      <c r="T6" s="2"/>
    </row>
    <row r="7" spans="1:21" ht="7.9" customHeight="1">
      <c r="A7" s="2"/>
      <c r="B7" s="22" t="s">
        <v>11</v>
      </c>
      <c r="C7" s="30">
        <v>953</v>
      </c>
      <c r="D7" s="30">
        <v>192834</v>
      </c>
      <c r="E7" s="30">
        <v>7424</v>
      </c>
      <c r="F7" s="41">
        <v>194.4</v>
      </c>
      <c r="G7" s="4"/>
      <c r="H7" s="15" t="s">
        <v>11</v>
      </c>
      <c r="I7" s="32">
        <v>185</v>
      </c>
      <c r="J7" s="32">
        <v>71882</v>
      </c>
      <c r="K7" s="32">
        <v>2653</v>
      </c>
      <c r="L7" s="43">
        <v>35.4</v>
      </c>
      <c r="M7" s="2"/>
      <c r="N7" s="2"/>
      <c r="O7" s="2"/>
      <c r="P7" s="2"/>
      <c r="Q7" s="2"/>
      <c r="R7" s="2"/>
      <c r="S7" s="2"/>
      <c r="T7" s="2"/>
    </row>
    <row r="8" spans="1:21" ht="7.9" customHeight="1">
      <c r="A8" s="2"/>
      <c r="B8" s="22" t="s">
        <v>12</v>
      </c>
      <c r="C8" s="30">
        <v>2012</v>
      </c>
      <c r="D8" s="30">
        <v>368620</v>
      </c>
      <c r="E8" s="30">
        <v>14012</v>
      </c>
      <c r="F8" s="41">
        <v>383.2</v>
      </c>
      <c r="G8" s="4"/>
      <c r="H8" s="15" t="s">
        <v>12</v>
      </c>
      <c r="I8" s="32">
        <v>438</v>
      </c>
      <c r="J8" s="32">
        <v>131748</v>
      </c>
      <c r="K8" s="32">
        <v>4614</v>
      </c>
      <c r="L8" s="43">
        <v>73.3</v>
      </c>
      <c r="M8" s="2"/>
      <c r="N8" s="5"/>
      <c r="O8" s="5"/>
      <c r="P8" s="5"/>
      <c r="Q8" s="5"/>
      <c r="R8" s="5"/>
      <c r="S8" s="5"/>
      <c r="T8" s="5"/>
      <c r="U8" s="6"/>
    </row>
    <row r="9" spans="1:21" ht="7.9" customHeight="1">
      <c r="A9" s="2"/>
      <c r="B9" s="22" t="s">
        <v>13</v>
      </c>
      <c r="C9" s="30">
        <v>2273</v>
      </c>
      <c r="D9" s="30">
        <v>439231</v>
      </c>
      <c r="E9" s="30">
        <v>16943</v>
      </c>
      <c r="F9" s="41">
        <v>495.48452099999997</v>
      </c>
      <c r="G9" s="3"/>
      <c r="H9" s="15" t="s">
        <v>13</v>
      </c>
      <c r="I9" s="32">
        <v>495</v>
      </c>
      <c r="J9" s="32">
        <v>140642</v>
      </c>
      <c r="K9" s="32">
        <v>5298</v>
      </c>
      <c r="L9" s="43">
        <v>87.85</v>
      </c>
      <c r="M9" s="2"/>
      <c r="N9" s="2"/>
      <c r="O9" s="2"/>
      <c r="P9" s="2"/>
      <c r="Q9" s="2"/>
      <c r="R9" s="2"/>
      <c r="S9" s="2"/>
      <c r="T9" s="2"/>
    </row>
    <row r="10" spans="1:21" ht="7.9" customHeight="1">
      <c r="A10" s="2"/>
      <c r="B10" s="22" t="s">
        <v>14</v>
      </c>
      <c r="C10" s="30">
        <v>4751</v>
      </c>
      <c r="D10" s="30">
        <v>932324</v>
      </c>
      <c r="E10" s="30">
        <v>36705</v>
      </c>
      <c r="F10" s="41">
        <v>1496.179296</v>
      </c>
      <c r="G10" s="3"/>
      <c r="H10" s="15" t="s">
        <v>14</v>
      </c>
      <c r="I10" s="32">
        <v>783</v>
      </c>
      <c r="J10" s="32">
        <v>241663</v>
      </c>
      <c r="K10" s="32">
        <v>8928</v>
      </c>
      <c r="L10" s="43">
        <v>36.700000000000003</v>
      </c>
      <c r="M10" s="2"/>
      <c r="N10" s="2"/>
      <c r="O10" s="2"/>
      <c r="P10" s="2"/>
      <c r="Q10" s="2"/>
      <c r="R10" s="2"/>
      <c r="S10" s="2"/>
      <c r="T10" s="2"/>
    </row>
    <row r="11" spans="1:21" ht="7.9" customHeight="1">
      <c r="A11" s="2"/>
      <c r="B11" s="22" t="s">
        <v>15</v>
      </c>
      <c r="C11" s="30">
        <v>6708</v>
      </c>
      <c r="D11" s="30">
        <v>1368022</v>
      </c>
      <c r="E11" s="30">
        <v>51921</v>
      </c>
      <c r="F11" s="41">
        <v>2917.3799078000002</v>
      </c>
      <c r="G11" s="3"/>
      <c r="H11" s="15" t="s">
        <v>15</v>
      </c>
      <c r="I11" s="32">
        <v>1379</v>
      </c>
      <c r="J11" s="32">
        <v>386333</v>
      </c>
      <c r="K11" s="32">
        <v>14687</v>
      </c>
      <c r="L11" s="43">
        <v>477.45408900000001</v>
      </c>
      <c r="M11" s="2"/>
      <c r="N11" s="2"/>
      <c r="O11" s="2"/>
      <c r="P11" s="2"/>
      <c r="Q11" s="2"/>
      <c r="R11" s="2"/>
      <c r="S11" s="2"/>
      <c r="T11" s="2"/>
    </row>
    <row r="12" spans="1:21" ht="7.9" customHeight="1">
      <c r="A12" s="2"/>
      <c r="B12" s="22" t="s">
        <v>16</v>
      </c>
      <c r="C12" s="30">
        <v>15349</v>
      </c>
      <c r="D12" s="30">
        <v>2143811</v>
      </c>
      <c r="E12" s="30">
        <v>81393</v>
      </c>
      <c r="F12" s="41">
        <v>6018.3829599999108</v>
      </c>
      <c r="G12" s="3"/>
      <c r="H12" s="15" t="s">
        <v>16</v>
      </c>
      <c r="I12" s="32">
        <v>1444</v>
      </c>
      <c r="J12" s="32">
        <v>413672</v>
      </c>
      <c r="K12" s="32">
        <v>16238</v>
      </c>
      <c r="L12" s="43">
        <v>546.16585605858199</v>
      </c>
      <c r="M12" s="2"/>
      <c r="N12" s="2"/>
      <c r="O12" s="2"/>
      <c r="P12" s="2"/>
      <c r="Q12" s="2"/>
      <c r="R12" s="2"/>
      <c r="S12" s="2"/>
      <c r="T12" s="2"/>
    </row>
    <row r="13" spans="1:21" ht="7.9" customHeight="1">
      <c r="A13" s="2"/>
      <c r="B13" s="22" t="s">
        <v>6</v>
      </c>
      <c r="C13" s="30">
        <v>23182</v>
      </c>
      <c r="D13" s="30">
        <v>3463041</v>
      </c>
      <c r="E13" s="30">
        <v>130694</v>
      </c>
      <c r="F13" s="41">
        <v>11760.373897436801</v>
      </c>
      <c r="G13" s="3"/>
      <c r="H13" s="15" t="s">
        <v>6</v>
      </c>
      <c r="I13" s="32">
        <v>1466</v>
      </c>
      <c r="J13" s="32">
        <v>428854</v>
      </c>
      <c r="K13" s="32">
        <v>16491</v>
      </c>
      <c r="L13" s="43">
        <v>563.86365884227394</v>
      </c>
      <c r="M13" s="2"/>
      <c r="N13" s="2"/>
      <c r="O13" s="2"/>
      <c r="P13" s="2"/>
      <c r="Q13" s="2"/>
      <c r="R13" s="2"/>
      <c r="S13" s="2"/>
      <c r="T13" s="2"/>
    </row>
    <row r="14" spans="1:21" ht="7.9" customHeight="1">
      <c r="A14" s="2"/>
      <c r="B14" s="22" t="s">
        <v>25</v>
      </c>
      <c r="C14" s="31">
        <v>24507</v>
      </c>
      <c r="D14" s="31">
        <v>3557551</v>
      </c>
      <c r="E14" s="31">
        <v>135387</v>
      </c>
      <c r="F14" s="42">
        <v>10697.1</v>
      </c>
      <c r="G14" s="3"/>
      <c r="H14" s="15" t="s">
        <v>25</v>
      </c>
      <c r="I14" s="33">
        <v>1506</v>
      </c>
      <c r="J14" s="33">
        <v>429630</v>
      </c>
      <c r="K14" s="33">
        <v>19864</v>
      </c>
      <c r="L14" s="44">
        <v>271.89999999999998</v>
      </c>
      <c r="M14" s="2"/>
      <c r="N14" s="2"/>
      <c r="O14" s="2"/>
      <c r="P14" s="2"/>
      <c r="Q14" s="2"/>
      <c r="R14" s="2"/>
      <c r="S14" s="2"/>
      <c r="T14" s="2"/>
    </row>
    <row r="15" spans="1:21" ht="7.9" customHeight="1">
      <c r="A15" s="2"/>
      <c r="B15" s="22" t="s">
        <v>27</v>
      </c>
      <c r="C15" s="31">
        <v>25032</v>
      </c>
      <c r="D15" s="31">
        <v>3579004</v>
      </c>
      <c r="E15" s="31">
        <v>135682</v>
      </c>
      <c r="F15" s="42">
        <v>10477.963702217074</v>
      </c>
      <c r="G15" s="3"/>
      <c r="H15" s="15" t="s">
        <v>26</v>
      </c>
      <c r="I15" s="33">
        <v>1537</v>
      </c>
      <c r="J15" s="33">
        <v>431712</v>
      </c>
      <c r="K15" s="33">
        <v>20997</v>
      </c>
      <c r="L15" s="44">
        <v>434.90118688998189</v>
      </c>
      <c r="M15" s="2"/>
      <c r="N15" s="2"/>
      <c r="O15" s="2"/>
      <c r="P15" s="2"/>
      <c r="Q15" s="2"/>
      <c r="R15" s="2"/>
      <c r="S15" s="2"/>
      <c r="T15" s="2"/>
    </row>
    <row r="16" spans="1:21" ht="14.1" customHeight="1">
      <c r="A16" s="2"/>
      <c r="B16" s="53" t="s">
        <v>0</v>
      </c>
      <c r="C16" s="32"/>
      <c r="D16" s="32"/>
      <c r="E16" s="32"/>
      <c r="F16" s="43"/>
      <c r="G16" s="3"/>
      <c r="H16" s="54" t="s">
        <v>2</v>
      </c>
      <c r="I16" s="35"/>
      <c r="J16" s="35"/>
      <c r="K16" s="35"/>
      <c r="L16" s="47"/>
      <c r="M16" s="2"/>
      <c r="N16" s="2"/>
      <c r="O16" s="2"/>
      <c r="P16" s="2"/>
      <c r="Q16" s="2"/>
      <c r="R16" s="2"/>
      <c r="S16" s="2"/>
      <c r="T16" s="2"/>
    </row>
    <row r="17" spans="1:20" ht="7.9" customHeight="1">
      <c r="A17" s="2"/>
      <c r="B17" s="15" t="s">
        <v>10</v>
      </c>
      <c r="C17" s="32">
        <v>4</v>
      </c>
      <c r="D17" s="32">
        <v>782</v>
      </c>
      <c r="E17" s="32">
        <v>27</v>
      </c>
      <c r="F17" s="43">
        <v>2</v>
      </c>
      <c r="G17" s="3"/>
      <c r="H17" s="23" t="s">
        <v>10</v>
      </c>
      <c r="I17" s="35">
        <v>0</v>
      </c>
      <c r="J17" s="35">
        <v>0</v>
      </c>
      <c r="K17" s="35">
        <v>0</v>
      </c>
      <c r="L17" s="47">
        <v>0</v>
      </c>
      <c r="M17" s="2"/>
      <c r="N17" s="2"/>
      <c r="O17" s="2"/>
      <c r="P17" s="2"/>
      <c r="Q17" s="2"/>
      <c r="R17" s="2"/>
      <c r="S17" s="2"/>
      <c r="T17" s="2"/>
    </row>
    <row r="18" spans="1:20" ht="7.9" customHeight="1">
      <c r="A18" s="2"/>
      <c r="B18" s="15" t="s">
        <v>11</v>
      </c>
      <c r="C18" s="32">
        <v>5</v>
      </c>
      <c r="D18" s="32">
        <v>856</v>
      </c>
      <c r="E18" s="32">
        <v>44</v>
      </c>
      <c r="F18" s="43">
        <v>1</v>
      </c>
      <c r="G18" s="3"/>
      <c r="H18" s="23" t="s">
        <v>11</v>
      </c>
      <c r="I18" s="35">
        <v>17</v>
      </c>
      <c r="J18" s="35">
        <v>2236</v>
      </c>
      <c r="K18" s="35">
        <v>100</v>
      </c>
      <c r="L18" s="47">
        <f>3400000/1000000</f>
        <v>3.4</v>
      </c>
      <c r="M18" s="2"/>
      <c r="N18" s="2"/>
      <c r="O18" s="2"/>
      <c r="P18" s="2"/>
      <c r="Q18" s="2"/>
      <c r="R18" s="2"/>
      <c r="S18" s="2"/>
      <c r="T18" s="2"/>
    </row>
    <row r="19" spans="1:20" ht="7.9" customHeight="1">
      <c r="A19" s="2"/>
      <c r="B19" s="15" t="s">
        <v>12</v>
      </c>
      <c r="C19" s="32">
        <v>50</v>
      </c>
      <c r="D19" s="32">
        <v>2931</v>
      </c>
      <c r="E19" s="32">
        <v>121</v>
      </c>
      <c r="F19" s="43">
        <v>10</v>
      </c>
      <c r="G19" s="21"/>
      <c r="H19" s="23" t="s">
        <v>12</v>
      </c>
      <c r="I19" s="35">
        <v>39</v>
      </c>
      <c r="J19" s="35">
        <v>5834</v>
      </c>
      <c r="K19" s="35">
        <v>239</v>
      </c>
      <c r="L19" s="47">
        <f>7800000/1000000</f>
        <v>7.8</v>
      </c>
      <c r="M19" s="7"/>
      <c r="N19" s="2"/>
      <c r="O19" s="2"/>
      <c r="P19" s="2"/>
      <c r="Q19" s="2"/>
      <c r="R19" s="2"/>
      <c r="S19" s="2"/>
      <c r="T19" s="2"/>
    </row>
    <row r="20" spans="1:20" ht="7.9" customHeight="1">
      <c r="A20" s="2"/>
      <c r="B20" s="15" t="s">
        <v>13</v>
      </c>
      <c r="C20" s="32">
        <v>50</v>
      </c>
      <c r="D20" s="32">
        <v>3078.0810000000001</v>
      </c>
      <c r="E20" s="32">
        <v>127</v>
      </c>
      <c r="F20" s="43">
        <v>10.25</v>
      </c>
      <c r="G20" s="21"/>
      <c r="H20" s="23" t="s">
        <v>13</v>
      </c>
      <c r="I20" s="35">
        <v>46</v>
      </c>
      <c r="J20" s="35">
        <v>6746.3782000000001</v>
      </c>
      <c r="K20" s="35">
        <v>273</v>
      </c>
      <c r="L20" s="47">
        <f>9325000/1000000</f>
        <v>9.3249999999999993</v>
      </c>
      <c r="M20" s="7"/>
      <c r="N20" s="2"/>
      <c r="O20" s="2"/>
      <c r="P20" s="2"/>
      <c r="Q20" s="2"/>
      <c r="R20" s="2"/>
      <c r="S20" s="2"/>
      <c r="T20" s="2"/>
    </row>
    <row r="21" spans="1:20" ht="7.9" customHeight="1">
      <c r="A21" s="2"/>
      <c r="B21" s="15" t="s">
        <v>14</v>
      </c>
      <c r="C21" s="32">
        <v>200</v>
      </c>
      <c r="D21" s="32">
        <v>33186</v>
      </c>
      <c r="E21" s="32">
        <v>1182</v>
      </c>
      <c r="F21" s="43">
        <v>65.279038</v>
      </c>
      <c r="G21" s="21"/>
      <c r="H21" s="23" t="s">
        <v>14</v>
      </c>
      <c r="I21" s="35">
        <v>111</v>
      </c>
      <c r="J21" s="35">
        <v>12818</v>
      </c>
      <c r="K21" s="35">
        <v>504</v>
      </c>
      <c r="L21" s="47">
        <f>33406809/1000000</f>
        <v>33.406809000000003</v>
      </c>
      <c r="M21" s="7"/>
      <c r="N21" s="2"/>
      <c r="O21" s="2"/>
      <c r="P21" s="2"/>
      <c r="Q21" s="2"/>
      <c r="R21" s="2"/>
      <c r="S21" s="2"/>
      <c r="T21" s="2"/>
    </row>
    <row r="22" spans="1:20" ht="7.9" customHeight="1">
      <c r="A22" s="2"/>
      <c r="B22" s="15" t="s">
        <v>15</v>
      </c>
      <c r="C22" s="32">
        <v>287</v>
      </c>
      <c r="D22" s="32">
        <v>57888</v>
      </c>
      <c r="E22" s="32">
        <v>2153</v>
      </c>
      <c r="F22" s="43">
        <v>123.04333200000001</v>
      </c>
      <c r="G22" s="21"/>
      <c r="H22" s="23" t="s">
        <v>15</v>
      </c>
      <c r="I22" s="35">
        <v>181</v>
      </c>
      <c r="J22" s="35">
        <v>23123</v>
      </c>
      <c r="K22" s="35">
        <v>853</v>
      </c>
      <c r="L22" s="47">
        <v>76.777793000000003</v>
      </c>
      <c r="M22" s="7"/>
      <c r="N22" s="2"/>
      <c r="O22" s="2"/>
      <c r="P22" s="2"/>
      <c r="Q22" s="2"/>
      <c r="R22" s="2"/>
      <c r="S22" s="2"/>
      <c r="T22" s="2"/>
    </row>
    <row r="23" spans="1:20" ht="7.9" customHeight="1">
      <c r="A23" s="2"/>
      <c r="B23" s="15" t="s">
        <v>16</v>
      </c>
      <c r="C23" s="32">
        <v>328</v>
      </c>
      <c r="D23" s="32">
        <v>66689</v>
      </c>
      <c r="E23" s="32">
        <v>2493</v>
      </c>
      <c r="F23" s="43">
        <v>121.85888133873399</v>
      </c>
      <c r="G23" s="21"/>
      <c r="H23" s="23" t="s">
        <v>16</v>
      </c>
      <c r="I23" s="35">
        <v>389</v>
      </c>
      <c r="J23" s="35">
        <v>47147</v>
      </c>
      <c r="K23" s="35">
        <v>1807</v>
      </c>
      <c r="L23" s="47">
        <v>123.413167669221</v>
      </c>
      <c r="M23" s="7"/>
      <c r="N23" s="2"/>
      <c r="O23" s="2"/>
      <c r="P23" s="2"/>
      <c r="Q23" s="2"/>
      <c r="R23" s="2"/>
      <c r="S23" s="2"/>
      <c r="T23" s="2"/>
    </row>
    <row r="24" spans="1:20" ht="7.9" customHeight="1">
      <c r="A24" s="2"/>
      <c r="B24" s="15" t="s">
        <v>6</v>
      </c>
      <c r="C24" s="32">
        <v>512</v>
      </c>
      <c r="D24" s="32">
        <v>107551</v>
      </c>
      <c r="E24" s="32">
        <v>3982.3703703703704</v>
      </c>
      <c r="F24" s="43">
        <v>193.00174398120001</v>
      </c>
      <c r="G24" s="21"/>
      <c r="H24" s="23" t="s">
        <v>6</v>
      </c>
      <c r="I24" s="35">
        <v>636</v>
      </c>
      <c r="J24" s="35">
        <v>53825</v>
      </c>
      <c r="K24" s="35">
        <v>2069.1923076923076</v>
      </c>
      <c r="L24" s="47">
        <v>258.04564238247798</v>
      </c>
      <c r="M24" s="7"/>
      <c r="N24" s="2"/>
      <c r="O24" s="2"/>
      <c r="P24" s="2"/>
      <c r="Q24" s="2"/>
      <c r="R24" s="2"/>
      <c r="S24" s="2"/>
      <c r="T24" s="2"/>
    </row>
    <row r="25" spans="1:20" ht="7.9" customHeight="1">
      <c r="A25" s="2"/>
      <c r="B25" s="15" t="s">
        <v>25</v>
      </c>
      <c r="C25" s="33">
        <v>568</v>
      </c>
      <c r="D25" s="33">
        <v>108675</v>
      </c>
      <c r="E25" s="33">
        <v>3696</v>
      </c>
      <c r="F25" s="44">
        <v>181.6</v>
      </c>
      <c r="G25" s="21"/>
      <c r="H25" s="15" t="s">
        <v>25</v>
      </c>
      <c r="I25" s="36">
        <v>643</v>
      </c>
      <c r="J25" s="36">
        <v>87106</v>
      </c>
      <c r="K25" s="36">
        <v>3131</v>
      </c>
      <c r="L25" s="48">
        <v>249.2</v>
      </c>
      <c r="M25" s="7"/>
      <c r="N25" s="2"/>
      <c r="O25" s="2"/>
      <c r="P25" s="2"/>
      <c r="Q25" s="2"/>
      <c r="R25" s="2"/>
      <c r="S25" s="2"/>
      <c r="T25" s="2"/>
    </row>
    <row r="26" spans="1:20" ht="7.9" customHeight="1">
      <c r="A26" s="2"/>
      <c r="B26" s="15" t="s">
        <v>26</v>
      </c>
      <c r="C26" s="33">
        <v>568</v>
      </c>
      <c r="D26" s="33">
        <v>108658</v>
      </c>
      <c r="E26" s="33">
        <v>3272</v>
      </c>
      <c r="F26" s="44">
        <v>182.17570756999757</v>
      </c>
      <c r="G26" s="21"/>
      <c r="H26" s="15" t="s">
        <v>26</v>
      </c>
      <c r="I26" s="36">
        <v>650</v>
      </c>
      <c r="J26" s="36">
        <v>87565</v>
      </c>
      <c r="K26" s="36">
        <v>3414</v>
      </c>
      <c r="L26" s="48">
        <v>231.31720506000022</v>
      </c>
      <c r="M26" s="7"/>
      <c r="N26" s="2"/>
      <c r="O26" s="2"/>
      <c r="P26" s="2"/>
      <c r="Q26" s="2"/>
      <c r="R26" s="2"/>
      <c r="S26" s="2"/>
      <c r="T26" s="2"/>
    </row>
    <row r="27" spans="1:20" ht="14.1" customHeight="1">
      <c r="A27" s="2"/>
      <c r="B27" s="53" t="s">
        <v>32</v>
      </c>
      <c r="C27" s="32"/>
      <c r="D27" s="32"/>
      <c r="E27" s="32"/>
      <c r="F27" s="45"/>
      <c r="G27" s="21"/>
      <c r="H27" s="54" t="s">
        <v>5</v>
      </c>
      <c r="I27" s="37"/>
      <c r="J27" s="37"/>
      <c r="K27" s="37"/>
      <c r="L27" s="49"/>
      <c r="M27" s="7"/>
      <c r="N27" s="2"/>
      <c r="O27" s="2"/>
      <c r="P27" s="2"/>
      <c r="Q27" s="2"/>
      <c r="R27" s="2"/>
      <c r="S27" s="2"/>
      <c r="T27" s="2"/>
    </row>
    <row r="28" spans="1:20" ht="7.9" customHeight="1">
      <c r="A28" s="2"/>
      <c r="B28" s="15" t="s">
        <v>10</v>
      </c>
      <c r="C28" s="32">
        <v>0</v>
      </c>
      <c r="D28" s="32">
        <v>0</v>
      </c>
      <c r="E28" s="32">
        <v>0</v>
      </c>
      <c r="F28" s="43">
        <v>0</v>
      </c>
      <c r="G28" s="21"/>
      <c r="H28" s="23" t="s">
        <v>10</v>
      </c>
      <c r="I28" s="37">
        <v>0</v>
      </c>
      <c r="J28" s="37">
        <v>0</v>
      </c>
      <c r="K28" s="37">
        <v>0</v>
      </c>
      <c r="L28" s="49">
        <v>0</v>
      </c>
      <c r="M28" s="7"/>
      <c r="N28" s="2"/>
      <c r="O28" s="2"/>
      <c r="P28" s="2"/>
      <c r="Q28" s="2"/>
      <c r="R28" s="2"/>
      <c r="S28" s="2"/>
      <c r="T28" s="2"/>
    </row>
    <row r="29" spans="1:20" ht="7.9" customHeight="1">
      <c r="A29" s="2"/>
      <c r="B29" s="15" t="s">
        <v>11</v>
      </c>
      <c r="C29" s="32">
        <v>13</v>
      </c>
      <c r="D29" s="32">
        <v>2047</v>
      </c>
      <c r="E29" s="32">
        <v>91</v>
      </c>
      <c r="F29" s="43">
        <v>2.6</v>
      </c>
      <c r="G29" s="21"/>
      <c r="H29" s="23" t="s">
        <v>11</v>
      </c>
      <c r="I29" s="37">
        <v>14</v>
      </c>
      <c r="J29" s="37">
        <v>3050</v>
      </c>
      <c r="K29" s="37">
        <v>120</v>
      </c>
      <c r="L29" s="49">
        <f>2800000/1000000</f>
        <v>2.8</v>
      </c>
      <c r="M29" s="7"/>
      <c r="N29" s="2"/>
      <c r="O29" s="2"/>
      <c r="P29" s="2"/>
      <c r="Q29" s="2"/>
      <c r="R29" s="2"/>
      <c r="S29" s="2"/>
      <c r="T29" s="2"/>
    </row>
    <row r="30" spans="1:20" ht="7.9" customHeight="1">
      <c r="A30" s="2"/>
      <c r="B30" s="15" t="s">
        <v>12</v>
      </c>
      <c r="C30" s="32">
        <v>28</v>
      </c>
      <c r="D30" s="32">
        <v>5035</v>
      </c>
      <c r="E30" s="32">
        <v>214</v>
      </c>
      <c r="F30" s="43">
        <v>5.6</v>
      </c>
      <c r="G30" s="21"/>
      <c r="H30" s="23" t="s">
        <v>12</v>
      </c>
      <c r="I30" s="37">
        <v>21</v>
      </c>
      <c r="J30" s="37">
        <v>3649</v>
      </c>
      <c r="K30" s="37">
        <v>143</v>
      </c>
      <c r="L30" s="49">
        <f>2800000/1000000</f>
        <v>2.8</v>
      </c>
      <c r="M30" s="7"/>
      <c r="N30" s="2"/>
      <c r="O30" s="2"/>
      <c r="P30" s="2"/>
      <c r="Q30" s="2"/>
      <c r="R30" s="2"/>
      <c r="S30" s="2"/>
      <c r="T30" s="2"/>
    </row>
    <row r="31" spans="1:20" ht="7.9" customHeight="1">
      <c r="A31" s="2"/>
      <c r="B31" s="15" t="s">
        <v>13</v>
      </c>
      <c r="C31" s="32">
        <v>28</v>
      </c>
      <c r="D31" s="32">
        <v>5521.9458000000004</v>
      </c>
      <c r="E31" s="32">
        <v>227</v>
      </c>
      <c r="F31" s="43">
        <v>5.8250000000000002</v>
      </c>
      <c r="G31" s="21"/>
      <c r="H31" s="23" t="s">
        <v>13</v>
      </c>
      <c r="I31" s="37">
        <v>26</v>
      </c>
      <c r="J31" s="37">
        <v>4791.7547000000004</v>
      </c>
      <c r="K31" s="37">
        <v>177</v>
      </c>
      <c r="L31" s="49">
        <f>6275000/1000000</f>
        <v>6.2750000000000004</v>
      </c>
      <c r="M31" s="7"/>
      <c r="N31" s="2"/>
      <c r="O31" s="2"/>
      <c r="P31" s="2"/>
      <c r="Q31" s="2"/>
      <c r="R31" s="2"/>
      <c r="S31" s="2"/>
      <c r="T31" s="2"/>
    </row>
    <row r="32" spans="1:20" ht="7.9" customHeight="1">
      <c r="A32" s="2"/>
      <c r="B32" s="15" t="s">
        <v>14</v>
      </c>
      <c r="C32" s="32">
        <v>68</v>
      </c>
      <c r="D32" s="32">
        <v>11515</v>
      </c>
      <c r="E32" s="32">
        <v>621</v>
      </c>
      <c r="F32" s="43">
        <v>24.20975</v>
      </c>
      <c r="G32" s="21"/>
      <c r="H32" s="23" t="s">
        <v>14</v>
      </c>
      <c r="I32" s="37">
        <v>50</v>
      </c>
      <c r="J32" s="37">
        <v>9245</v>
      </c>
      <c r="K32" s="37">
        <v>351</v>
      </c>
      <c r="L32" s="49">
        <f>18492231/1000000</f>
        <v>18.492231</v>
      </c>
      <c r="M32" s="7"/>
      <c r="N32" s="2"/>
      <c r="O32" s="2"/>
      <c r="P32" s="2"/>
      <c r="Q32" s="2"/>
      <c r="R32" s="2"/>
      <c r="S32" s="2"/>
      <c r="T32" s="2"/>
    </row>
    <row r="33" spans="1:20" ht="7.9" customHeight="1">
      <c r="A33" s="2"/>
      <c r="B33" s="15" t="s">
        <v>15</v>
      </c>
      <c r="C33" s="32">
        <v>121</v>
      </c>
      <c r="D33" s="32">
        <v>22972</v>
      </c>
      <c r="E33" s="32">
        <v>1044</v>
      </c>
      <c r="F33" s="43">
        <v>56.712085999999999</v>
      </c>
      <c r="G33" s="21"/>
      <c r="H33" s="23" t="s">
        <v>15</v>
      </c>
      <c r="I33" s="37">
        <v>72</v>
      </c>
      <c r="J33" s="37">
        <v>13563</v>
      </c>
      <c r="K33" s="37">
        <v>579</v>
      </c>
      <c r="L33" s="49">
        <v>33.261235999999997</v>
      </c>
      <c r="M33" s="7"/>
      <c r="N33" s="2"/>
      <c r="O33" s="2"/>
      <c r="P33" s="2"/>
      <c r="Q33" s="2"/>
      <c r="R33" s="2"/>
      <c r="S33" s="2"/>
      <c r="T33" s="2"/>
    </row>
    <row r="34" spans="1:20" ht="7.9" customHeight="1">
      <c r="A34" s="2"/>
      <c r="B34" s="15" t="s">
        <v>16</v>
      </c>
      <c r="C34" s="32">
        <v>221</v>
      </c>
      <c r="D34" s="32">
        <v>35696</v>
      </c>
      <c r="E34" s="32">
        <v>1655</v>
      </c>
      <c r="F34" s="43">
        <v>135.13626960712901</v>
      </c>
      <c r="G34" s="21"/>
      <c r="H34" s="23" t="s">
        <v>16</v>
      </c>
      <c r="I34" s="37">
        <v>183</v>
      </c>
      <c r="J34" s="37">
        <v>23761</v>
      </c>
      <c r="K34" s="37">
        <v>1019</v>
      </c>
      <c r="L34" s="49">
        <v>61.511819274854197</v>
      </c>
      <c r="M34" s="7"/>
      <c r="N34" s="2"/>
      <c r="O34" s="2"/>
      <c r="P34" s="2"/>
      <c r="Q34" s="2"/>
      <c r="R34" s="2"/>
      <c r="S34" s="2"/>
      <c r="T34" s="2"/>
    </row>
    <row r="35" spans="1:20" ht="7.9" customHeight="1">
      <c r="A35" s="2"/>
      <c r="B35" s="15" t="s">
        <v>6</v>
      </c>
      <c r="C35" s="32">
        <v>400</v>
      </c>
      <c r="D35" s="32">
        <v>68942</v>
      </c>
      <c r="E35" s="32">
        <v>3132.7272727272725</v>
      </c>
      <c r="F35" s="43">
        <v>335.56981920390302</v>
      </c>
      <c r="G35" s="21"/>
      <c r="H35" s="23" t="s">
        <v>6</v>
      </c>
      <c r="I35" s="37">
        <v>322</v>
      </c>
      <c r="J35" s="37">
        <v>42308</v>
      </c>
      <c r="K35" s="37">
        <v>1838.4782608695652</v>
      </c>
      <c r="L35" s="49">
        <v>153.731070692565</v>
      </c>
      <c r="M35" s="7"/>
      <c r="N35" s="2"/>
      <c r="O35" s="2"/>
      <c r="P35" s="2"/>
      <c r="Q35" s="2"/>
      <c r="R35" s="2"/>
      <c r="S35" s="2"/>
      <c r="T35" s="2"/>
    </row>
    <row r="36" spans="1:20" ht="7.9" customHeight="1">
      <c r="A36" s="2"/>
      <c r="B36" s="15" t="s">
        <v>25</v>
      </c>
      <c r="C36" s="33">
        <v>439</v>
      </c>
      <c r="D36" s="33">
        <v>69721</v>
      </c>
      <c r="E36" s="33">
        <v>3532</v>
      </c>
      <c r="F36" s="44">
        <v>306.39999999999998</v>
      </c>
      <c r="G36" s="21"/>
      <c r="H36" s="15" t="s">
        <v>25</v>
      </c>
      <c r="I36" s="38">
        <v>330</v>
      </c>
      <c r="J36" s="38">
        <v>45116</v>
      </c>
      <c r="K36" s="38">
        <v>1981</v>
      </c>
      <c r="L36" s="50">
        <v>130.80000000000001</v>
      </c>
      <c r="M36" s="7"/>
      <c r="N36" s="2"/>
      <c r="O36" s="2"/>
      <c r="P36" s="2"/>
      <c r="Q36" s="2"/>
      <c r="R36" s="2"/>
      <c r="S36" s="2"/>
      <c r="T36" s="2"/>
    </row>
    <row r="37" spans="1:20" ht="7.9" customHeight="1">
      <c r="A37" s="2"/>
      <c r="B37" s="15" t="s">
        <v>26</v>
      </c>
      <c r="C37" s="33">
        <v>488</v>
      </c>
      <c r="D37" s="33">
        <v>72190</v>
      </c>
      <c r="E37" s="33">
        <v>3993</v>
      </c>
      <c r="F37" s="44">
        <v>311.69535434000005</v>
      </c>
      <c r="G37" s="21"/>
      <c r="H37" s="15" t="s">
        <v>26</v>
      </c>
      <c r="I37" s="38">
        <v>330</v>
      </c>
      <c r="J37" s="38">
        <v>46202</v>
      </c>
      <c r="K37" s="38">
        <v>1979</v>
      </c>
      <c r="L37" s="50">
        <v>139.48959239999999</v>
      </c>
      <c r="M37" s="7"/>
      <c r="N37" s="2"/>
      <c r="O37" s="2"/>
      <c r="P37" s="2"/>
      <c r="Q37" s="2"/>
      <c r="R37" s="2"/>
      <c r="S37" s="2"/>
      <c r="T37" s="2"/>
    </row>
    <row r="38" spans="1:20" ht="14.1" customHeight="1">
      <c r="A38" s="2"/>
      <c r="B38" s="53" t="s">
        <v>31</v>
      </c>
      <c r="C38" s="32"/>
      <c r="D38" s="32"/>
      <c r="E38" s="32"/>
      <c r="F38" s="43"/>
      <c r="G38" s="21"/>
      <c r="H38" s="53" t="s">
        <v>20</v>
      </c>
      <c r="I38" s="29"/>
      <c r="J38" s="29"/>
      <c r="K38" s="29"/>
      <c r="L38" s="40"/>
      <c r="M38" s="7"/>
      <c r="N38" s="2"/>
      <c r="O38" s="2"/>
      <c r="P38" s="2"/>
      <c r="Q38" s="2"/>
      <c r="R38" s="2"/>
      <c r="S38" s="2"/>
      <c r="T38" s="2"/>
    </row>
    <row r="39" spans="1:20" ht="7.9" customHeight="1">
      <c r="A39" s="2"/>
      <c r="B39" s="15" t="s">
        <v>10</v>
      </c>
      <c r="C39" s="32">
        <v>16</v>
      </c>
      <c r="D39" s="32">
        <v>3073</v>
      </c>
      <c r="E39" s="32">
        <v>130</v>
      </c>
      <c r="F39" s="43">
        <v>10.8</v>
      </c>
      <c r="G39" s="21"/>
      <c r="H39" s="15" t="s">
        <v>10</v>
      </c>
      <c r="I39" s="37">
        <v>0</v>
      </c>
      <c r="J39" s="37">
        <v>0</v>
      </c>
      <c r="K39" s="37">
        <v>0</v>
      </c>
      <c r="L39" s="49">
        <v>0</v>
      </c>
      <c r="M39" s="7"/>
      <c r="N39" s="2"/>
      <c r="O39" s="2"/>
      <c r="P39" s="2"/>
      <c r="Q39" s="2"/>
      <c r="R39" s="2"/>
      <c r="S39" s="2"/>
      <c r="T39" s="2"/>
    </row>
    <row r="40" spans="1:20" ht="7.9" customHeight="1">
      <c r="A40" s="2"/>
      <c r="B40" s="15" t="s">
        <v>11</v>
      </c>
      <c r="C40" s="32">
        <v>17</v>
      </c>
      <c r="D40" s="32">
        <v>1273</v>
      </c>
      <c r="E40" s="32">
        <v>50</v>
      </c>
      <c r="F40" s="43">
        <v>3.2</v>
      </c>
      <c r="G40" s="21"/>
      <c r="H40" s="15" t="s">
        <v>11</v>
      </c>
      <c r="I40" s="37">
        <v>80</v>
      </c>
      <c r="J40" s="37">
        <v>3676</v>
      </c>
      <c r="K40" s="37">
        <v>173</v>
      </c>
      <c r="L40" s="49">
        <f>16000000/1000000</f>
        <v>16</v>
      </c>
      <c r="M40" s="7"/>
      <c r="N40" s="2"/>
      <c r="O40" s="2"/>
      <c r="P40" s="2"/>
      <c r="Q40" s="2"/>
      <c r="R40" s="2"/>
      <c r="S40" s="2"/>
      <c r="T40" s="2"/>
    </row>
    <row r="41" spans="1:20" ht="7.9" customHeight="1">
      <c r="A41" s="2"/>
      <c r="B41" s="15" t="s">
        <v>12</v>
      </c>
      <c r="C41" s="32">
        <v>32</v>
      </c>
      <c r="D41" s="32">
        <v>1815</v>
      </c>
      <c r="E41" s="32">
        <v>80</v>
      </c>
      <c r="F41" s="43">
        <v>6</v>
      </c>
      <c r="G41" s="21"/>
      <c r="H41" s="15" t="s">
        <v>12</v>
      </c>
      <c r="I41" s="37">
        <v>157</v>
      </c>
      <c r="J41" s="37">
        <v>7255</v>
      </c>
      <c r="K41" s="37">
        <v>336</v>
      </c>
      <c r="L41" s="49">
        <f>31400000/1000000</f>
        <v>31.4</v>
      </c>
      <c r="M41" s="7"/>
      <c r="N41" s="2"/>
      <c r="O41" s="2"/>
      <c r="P41" s="2"/>
      <c r="Q41" s="2"/>
      <c r="R41" s="2"/>
      <c r="S41" s="2"/>
      <c r="T41" s="2"/>
    </row>
    <row r="42" spans="1:20" ht="7.9" customHeight="1">
      <c r="A42" s="2"/>
      <c r="B42" s="15" t="s">
        <v>13</v>
      </c>
      <c r="C42" s="32">
        <v>36</v>
      </c>
      <c r="D42" s="32">
        <v>2151.2566999999999</v>
      </c>
      <c r="E42" s="32">
        <v>98</v>
      </c>
      <c r="F42" s="43">
        <v>7.0750000000000002</v>
      </c>
      <c r="G42" s="21"/>
      <c r="H42" s="15" t="s">
        <v>13</v>
      </c>
      <c r="I42" s="37">
        <v>175</v>
      </c>
      <c r="J42" s="37">
        <v>8488.0519000000004</v>
      </c>
      <c r="K42" s="37">
        <v>384</v>
      </c>
      <c r="L42" s="49">
        <f>36150000/1000000</f>
        <v>36.15</v>
      </c>
      <c r="M42" s="7"/>
      <c r="N42" s="2"/>
      <c r="O42" s="2"/>
      <c r="P42" s="2"/>
      <c r="Q42" s="2"/>
      <c r="R42" s="2"/>
      <c r="S42" s="2"/>
      <c r="T42" s="2"/>
    </row>
    <row r="43" spans="1:20" ht="7.9" customHeight="1">
      <c r="A43" s="2"/>
      <c r="B43" s="15" t="s">
        <v>14</v>
      </c>
      <c r="C43" s="32">
        <v>62</v>
      </c>
      <c r="D43" s="32">
        <v>6050</v>
      </c>
      <c r="E43" s="32">
        <v>258</v>
      </c>
      <c r="F43" s="43">
        <v>18.606000000000002</v>
      </c>
      <c r="G43" s="21"/>
      <c r="H43" s="15" t="s">
        <v>14</v>
      </c>
      <c r="I43" s="37">
        <v>398</v>
      </c>
      <c r="J43" s="37">
        <v>19424</v>
      </c>
      <c r="K43" s="37">
        <v>893</v>
      </c>
      <c r="L43" s="49">
        <v>118.876</v>
      </c>
      <c r="M43" s="7"/>
      <c r="N43" s="2"/>
      <c r="O43" s="2"/>
      <c r="P43" s="2"/>
      <c r="Q43" s="2"/>
      <c r="R43" s="2"/>
      <c r="S43" s="2"/>
      <c r="T43" s="2"/>
    </row>
    <row r="44" spans="1:20" ht="7.9" customHeight="1">
      <c r="A44" s="2"/>
      <c r="B44" s="15" t="s">
        <v>15</v>
      </c>
      <c r="C44" s="32">
        <v>77</v>
      </c>
      <c r="D44" s="32">
        <v>11050</v>
      </c>
      <c r="E44" s="32">
        <v>417</v>
      </c>
      <c r="F44" s="43">
        <v>38.984523000000003</v>
      </c>
      <c r="G44" s="21"/>
      <c r="H44" s="15" t="s">
        <v>15</v>
      </c>
      <c r="I44" s="37">
        <v>402</v>
      </c>
      <c r="J44" s="37">
        <v>21426</v>
      </c>
      <c r="K44" s="37">
        <v>551</v>
      </c>
      <c r="L44" s="49">
        <v>134.497761</v>
      </c>
      <c r="M44" s="7"/>
      <c r="N44" s="2"/>
      <c r="O44" s="2"/>
      <c r="P44" s="2"/>
      <c r="Q44" s="2"/>
      <c r="R44" s="2"/>
      <c r="S44" s="2"/>
      <c r="T44" s="2"/>
    </row>
    <row r="45" spans="1:20" ht="7.9" customHeight="1">
      <c r="A45" s="2"/>
      <c r="B45" s="15" t="s">
        <v>16</v>
      </c>
      <c r="C45" s="32">
        <v>162</v>
      </c>
      <c r="D45" s="32">
        <v>24263</v>
      </c>
      <c r="E45" s="32">
        <v>949</v>
      </c>
      <c r="F45" s="43">
        <v>58.901714065835996</v>
      </c>
      <c r="G45" s="21"/>
      <c r="H45" s="15" t="s">
        <v>16</v>
      </c>
      <c r="I45" s="37">
        <v>1562</v>
      </c>
      <c r="J45" s="37">
        <v>77232</v>
      </c>
      <c r="K45" s="37">
        <v>1778</v>
      </c>
      <c r="L45" s="49">
        <v>459.04346463818501</v>
      </c>
      <c r="M45" s="7"/>
      <c r="N45" s="2"/>
      <c r="O45" s="2"/>
      <c r="P45" s="2"/>
      <c r="Q45" s="2"/>
      <c r="R45" s="2"/>
      <c r="S45" s="2"/>
      <c r="T45" s="2"/>
    </row>
    <row r="46" spans="1:20" ht="7.9" customHeight="1">
      <c r="A46" s="2"/>
      <c r="B46" s="15" t="s">
        <v>6</v>
      </c>
      <c r="C46" s="32">
        <v>256</v>
      </c>
      <c r="D46" s="32">
        <v>41245</v>
      </c>
      <c r="E46" s="32">
        <v>1585.3461538461538</v>
      </c>
      <c r="F46" s="43">
        <v>110.64475657999999</v>
      </c>
      <c r="G46" s="21"/>
      <c r="H46" s="15" t="s">
        <v>6</v>
      </c>
      <c r="I46" s="37">
        <v>1746</v>
      </c>
      <c r="J46" s="37">
        <v>129647</v>
      </c>
      <c r="K46" s="37">
        <v>3320.2820512820513</v>
      </c>
      <c r="L46" s="49">
        <v>683.81143772586597</v>
      </c>
      <c r="M46" s="7"/>
      <c r="N46" s="2"/>
      <c r="O46" s="2"/>
      <c r="P46" s="2"/>
      <c r="Q46" s="2"/>
      <c r="R46" s="2"/>
      <c r="S46" s="2"/>
      <c r="T46" s="2"/>
    </row>
    <row r="47" spans="1:20" ht="7.9" customHeight="1">
      <c r="A47" s="2"/>
      <c r="B47" s="15" t="s">
        <v>25</v>
      </c>
      <c r="C47" s="33">
        <v>279</v>
      </c>
      <c r="D47" s="33">
        <v>41707</v>
      </c>
      <c r="E47" s="33">
        <v>1432</v>
      </c>
      <c r="F47" s="44">
        <v>109.1</v>
      </c>
      <c r="G47" s="21"/>
      <c r="H47" s="15" t="s">
        <v>25</v>
      </c>
      <c r="I47" s="38">
        <v>1817</v>
      </c>
      <c r="J47" s="38">
        <v>131081</v>
      </c>
      <c r="K47" s="38">
        <v>2702</v>
      </c>
      <c r="L47" s="50">
        <v>654.6</v>
      </c>
      <c r="M47" s="7"/>
      <c r="N47" s="2"/>
      <c r="O47" s="2"/>
      <c r="P47" s="2"/>
      <c r="Q47" s="2"/>
      <c r="R47" s="2"/>
      <c r="S47" s="2"/>
      <c r="T47" s="2"/>
    </row>
    <row r="48" spans="1:20" ht="7.9" customHeight="1">
      <c r="A48" s="2"/>
      <c r="B48" s="15" t="s">
        <v>26</v>
      </c>
      <c r="C48" s="33">
        <v>282</v>
      </c>
      <c r="D48" s="33">
        <v>41839</v>
      </c>
      <c r="E48" s="33">
        <v>1698</v>
      </c>
      <c r="F48" s="44">
        <v>108.51608830000013</v>
      </c>
      <c r="G48" s="21"/>
      <c r="H48" s="15" t="s">
        <v>26</v>
      </c>
      <c r="I48" s="38">
        <v>1817</v>
      </c>
      <c r="J48" s="38">
        <v>129739</v>
      </c>
      <c r="K48" s="38">
        <v>2675</v>
      </c>
      <c r="L48" s="50">
        <v>625.77501428000755</v>
      </c>
      <c r="M48" s="7"/>
      <c r="N48" s="2"/>
      <c r="O48" s="2"/>
      <c r="P48" s="2"/>
      <c r="Q48" s="2"/>
      <c r="R48" s="2"/>
      <c r="S48" s="2"/>
      <c r="T48" s="2"/>
    </row>
    <row r="49" spans="1:20" ht="14.1" customHeight="1">
      <c r="A49" s="2"/>
      <c r="B49" s="54" t="s">
        <v>1</v>
      </c>
      <c r="C49" s="34"/>
      <c r="D49" s="34"/>
      <c r="E49" s="34"/>
      <c r="F49" s="46"/>
      <c r="G49" s="21"/>
      <c r="H49" s="53" t="s">
        <v>19</v>
      </c>
      <c r="I49" s="32"/>
      <c r="J49" s="32"/>
      <c r="K49" s="32"/>
      <c r="L49" s="43"/>
      <c r="M49" s="7"/>
      <c r="N49" s="2"/>
      <c r="O49" s="2"/>
      <c r="P49" s="2"/>
      <c r="Q49" s="2"/>
      <c r="R49" s="2"/>
      <c r="S49" s="2"/>
      <c r="T49" s="2"/>
    </row>
    <row r="50" spans="1:20" ht="7.9" customHeight="1">
      <c r="A50" s="2"/>
      <c r="B50" s="15" t="s">
        <v>10</v>
      </c>
      <c r="C50" s="32">
        <v>0</v>
      </c>
      <c r="D50" s="32">
        <v>0</v>
      </c>
      <c r="E50" s="32">
        <v>0</v>
      </c>
      <c r="F50" s="43">
        <v>0</v>
      </c>
      <c r="G50" s="21"/>
      <c r="H50" s="15" t="s">
        <v>10</v>
      </c>
      <c r="I50" s="37">
        <v>70</v>
      </c>
      <c r="J50" s="37">
        <v>13412</v>
      </c>
      <c r="K50" s="37">
        <v>584</v>
      </c>
      <c r="L50" s="49">
        <f>20000000/1000000</f>
        <v>20</v>
      </c>
      <c r="M50" s="7"/>
      <c r="N50" s="2"/>
      <c r="O50" s="2"/>
      <c r="P50" s="2"/>
      <c r="Q50" s="2"/>
      <c r="R50" s="2"/>
      <c r="S50" s="2"/>
      <c r="T50" s="2"/>
    </row>
    <row r="51" spans="1:20" ht="7.9" customHeight="1">
      <c r="A51" s="2"/>
      <c r="B51" s="15" t="s">
        <v>11</v>
      </c>
      <c r="C51" s="32">
        <v>8</v>
      </c>
      <c r="D51" s="32">
        <v>1077</v>
      </c>
      <c r="E51" s="32">
        <v>46</v>
      </c>
      <c r="F51" s="43">
        <v>1.6</v>
      </c>
      <c r="G51" s="21"/>
      <c r="H51" s="15" t="s">
        <v>11</v>
      </c>
      <c r="I51" s="37">
        <v>70</v>
      </c>
      <c r="J51" s="37">
        <v>13863</v>
      </c>
      <c r="K51" s="37">
        <v>597</v>
      </c>
      <c r="L51" s="49">
        <f>14000000/1000000</f>
        <v>14</v>
      </c>
      <c r="M51" s="7"/>
      <c r="N51" s="2"/>
      <c r="O51" s="2"/>
      <c r="P51" s="2"/>
      <c r="Q51" s="2"/>
      <c r="R51" s="2"/>
      <c r="S51" s="2"/>
      <c r="T51" s="2"/>
    </row>
    <row r="52" spans="1:20" ht="7.9" customHeight="1">
      <c r="A52" s="2"/>
      <c r="B52" s="15" t="s">
        <v>12</v>
      </c>
      <c r="C52" s="32">
        <v>16</v>
      </c>
      <c r="D52" s="32">
        <v>1835</v>
      </c>
      <c r="E52" s="32">
        <v>81</v>
      </c>
      <c r="F52" s="43">
        <v>3.2</v>
      </c>
      <c r="G52" s="21"/>
      <c r="H52" s="15" t="s">
        <v>12</v>
      </c>
      <c r="I52" s="37">
        <v>83</v>
      </c>
      <c r="J52" s="37">
        <v>18454</v>
      </c>
      <c r="K52" s="37">
        <v>730</v>
      </c>
      <c r="L52" s="49">
        <f>14000000/1000000</f>
        <v>14</v>
      </c>
      <c r="M52" s="7"/>
      <c r="N52" s="2"/>
      <c r="O52" s="2"/>
      <c r="P52" s="2"/>
      <c r="Q52" s="2"/>
      <c r="R52" s="2"/>
      <c r="S52" s="2"/>
      <c r="T52" s="2"/>
    </row>
    <row r="53" spans="1:20" ht="7.9" customHeight="1">
      <c r="A53" s="2"/>
      <c r="B53" s="15" t="s">
        <v>13</v>
      </c>
      <c r="C53" s="32">
        <v>20</v>
      </c>
      <c r="D53" s="32">
        <v>2158.2566999999999</v>
      </c>
      <c r="E53" s="32">
        <v>94</v>
      </c>
      <c r="F53" s="43">
        <v>4.2750000000000004</v>
      </c>
      <c r="G53" s="21"/>
      <c r="H53" s="15" t="s">
        <v>13</v>
      </c>
      <c r="I53" s="37">
        <v>117</v>
      </c>
      <c r="J53" s="37">
        <v>33586.599499999997</v>
      </c>
      <c r="K53" s="37">
        <v>1252</v>
      </c>
      <c r="L53" s="49">
        <f>64275000/1000000</f>
        <v>64.275000000000006</v>
      </c>
      <c r="M53" s="7"/>
      <c r="N53" s="2"/>
      <c r="O53" s="2"/>
      <c r="P53" s="2"/>
      <c r="Q53" s="2"/>
      <c r="R53" s="2"/>
      <c r="S53" s="2"/>
      <c r="T53" s="2"/>
    </row>
    <row r="54" spans="1:20" ht="7.9" customHeight="1">
      <c r="A54" s="2"/>
      <c r="B54" s="15" t="s">
        <v>14</v>
      </c>
      <c r="C54" s="32">
        <v>38</v>
      </c>
      <c r="D54" s="32">
        <v>4820</v>
      </c>
      <c r="E54" s="32">
        <v>226</v>
      </c>
      <c r="F54" s="43">
        <v>14.961</v>
      </c>
      <c r="G54" s="21"/>
      <c r="H54" s="15" t="s">
        <v>14</v>
      </c>
      <c r="I54" s="37">
        <v>190</v>
      </c>
      <c r="J54" s="37">
        <v>53678</v>
      </c>
      <c r="K54" s="37">
        <v>2107</v>
      </c>
      <c r="L54" s="49">
        <v>115.3894004</v>
      </c>
      <c r="M54" s="7"/>
      <c r="N54" s="2"/>
      <c r="O54" s="2"/>
      <c r="P54" s="2"/>
      <c r="Q54" s="2"/>
      <c r="R54" s="2"/>
      <c r="S54" s="2"/>
      <c r="T54" s="2"/>
    </row>
    <row r="55" spans="1:20" ht="7.9" customHeight="1">
      <c r="A55" s="2"/>
      <c r="B55" s="15" t="s">
        <v>15</v>
      </c>
      <c r="C55" s="32">
        <v>64</v>
      </c>
      <c r="D55" s="32">
        <v>10605</v>
      </c>
      <c r="E55" s="32">
        <v>439</v>
      </c>
      <c r="F55" s="43">
        <v>28.514419</v>
      </c>
      <c r="G55" s="21"/>
      <c r="H55" s="15" t="s">
        <v>15</v>
      </c>
      <c r="I55" s="37">
        <v>219</v>
      </c>
      <c r="J55" s="37">
        <v>51071</v>
      </c>
      <c r="K55" s="37">
        <v>1903</v>
      </c>
      <c r="L55" s="49">
        <v>125.365607</v>
      </c>
      <c r="M55" s="7"/>
      <c r="N55" s="2"/>
      <c r="O55" s="2"/>
      <c r="P55" s="2"/>
      <c r="Q55" s="2"/>
      <c r="R55" s="2"/>
      <c r="S55" s="2"/>
      <c r="T55" s="2"/>
    </row>
    <row r="56" spans="1:20" ht="7.9" customHeight="1">
      <c r="A56" s="2"/>
      <c r="B56" s="15" t="s">
        <v>16</v>
      </c>
      <c r="C56" s="32">
        <v>229</v>
      </c>
      <c r="D56" s="32">
        <v>22188</v>
      </c>
      <c r="E56" s="32">
        <v>844</v>
      </c>
      <c r="F56" s="43">
        <v>91.903284532700411</v>
      </c>
      <c r="G56" s="21"/>
      <c r="H56" s="15" t="s">
        <v>16</v>
      </c>
      <c r="I56" s="37">
        <v>457</v>
      </c>
      <c r="J56" s="37">
        <v>62846</v>
      </c>
      <c r="K56" s="37">
        <v>2335</v>
      </c>
      <c r="L56" s="49">
        <v>174.24656659721299</v>
      </c>
      <c r="M56" s="7"/>
      <c r="N56" s="2"/>
      <c r="O56" s="2"/>
      <c r="P56" s="2"/>
      <c r="Q56" s="2"/>
      <c r="R56" s="2"/>
      <c r="S56" s="2"/>
      <c r="T56" s="2"/>
    </row>
    <row r="57" spans="1:20" ht="7.9" customHeight="1">
      <c r="A57" s="2"/>
      <c r="B57" s="15" t="s">
        <v>6</v>
      </c>
      <c r="C57" s="32">
        <v>473</v>
      </c>
      <c r="D57" s="32">
        <v>47829</v>
      </c>
      <c r="E57" s="32">
        <v>1838.5769230769231</v>
      </c>
      <c r="F57" s="43">
        <v>207.75720966530901</v>
      </c>
      <c r="G57" s="21"/>
      <c r="H57" s="15" t="s">
        <v>6</v>
      </c>
      <c r="I57" s="37">
        <v>669</v>
      </c>
      <c r="J57" s="37">
        <v>112844</v>
      </c>
      <c r="K57" s="37">
        <v>4178.4074074074078</v>
      </c>
      <c r="L57" s="49">
        <v>316.59258108376497</v>
      </c>
      <c r="M57" s="7"/>
      <c r="N57" s="2"/>
      <c r="O57" s="2"/>
      <c r="P57" s="2"/>
      <c r="Q57" s="2"/>
      <c r="R57" s="2"/>
      <c r="S57" s="2"/>
      <c r="T57" s="2"/>
    </row>
    <row r="58" spans="1:20" ht="7.9" customHeight="1">
      <c r="A58" s="2"/>
      <c r="B58" s="15" t="s">
        <v>25</v>
      </c>
      <c r="C58" s="33">
        <v>485</v>
      </c>
      <c r="D58" s="33">
        <v>48073</v>
      </c>
      <c r="E58" s="33">
        <v>2099</v>
      </c>
      <c r="F58" s="44">
        <v>184.8</v>
      </c>
      <c r="G58" s="21"/>
      <c r="H58" s="15" t="s">
        <v>25</v>
      </c>
      <c r="I58" s="39">
        <v>707</v>
      </c>
      <c r="J58" s="39">
        <v>113598</v>
      </c>
      <c r="K58" s="39">
        <v>3345</v>
      </c>
      <c r="L58" s="51">
        <v>306.39999999999998</v>
      </c>
      <c r="M58" s="7"/>
      <c r="N58" s="2"/>
      <c r="O58" s="2"/>
      <c r="P58" s="2"/>
      <c r="Q58" s="2"/>
      <c r="R58" s="2"/>
      <c r="S58" s="2"/>
      <c r="T58" s="2"/>
    </row>
    <row r="59" spans="1:20" ht="7.9" customHeight="1">
      <c r="A59" s="2"/>
      <c r="B59" s="55" t="s">
        <v>26</v>
      </c>
      <c r="C59" s="56">
        <v>565</v>
      </c>
      <c r="D59" s="56">
        <v>51787</v>
      </c>
      <c r="E59" s="56">
        <v>1843</v>
      </c>
      <c r="F59" s="57">
        <v>185.67914002000026</v>
      </c>
      <c r="G59" s="21"/>
      <c r="H59" s="55" t="s">
        <v>26</v>
      </c>
      <c r="I59" s="58">
        <v>707</v>
      </c>
      <c r="J59" s="58">
        <v>113581</v>
      </c>
      <c r="K59" s="58">
        <v>3396</v>
      </c>
      <c r="L59" s="59">
        <v>284.26642063999975</v>
      </c>
      <c r="M59" s="7"/>
      <c r="N59" s="2"/>
      <c r="O59" s="2"/>
      <c r="P59" s="2"/>
      <c r="Q59" s="2"/>
      <c r="R59" s="2"/>
      <c r="S59" s="2"/>
      <c r="T59" s="2"/>
    </row>
    <row r="60" spans="1:20" ht="12" customHeight="1">
      <c r="A60" s="2"/>
      <c r="B60" s="17" t="s">
        <v>17</v>
      </c>
      <c r="C60" s="19"/>
      <c r="D60" s="19"/>
      <c r="E60" s="19"/>
      <c r="F60" s="19"/>
      <c r="G60" s="19"/>
      <c r="H60" s="19"/>
      <c r="I60" s="19"/>
      <c r="J60" s="19"/>
      <c r="K60" s="19"/>
      <c r="L60" s="20"/>
      <c r="M60" s="19"/>
      <c r="N60" s="2"/>
      <c r="O60" s="2"/>
      <c r="P60" s="2"/>
      <c r="Q60" s="2"/>
      <c r="R60" s="2"/>
      <c r="S60" s="2"/>
      <c r="T60" s="2"/>
    </row>
    <row r="61" spans="1:20" ht="22.5" customHeight="1">
      <c r="A61" s="2"/>
      <c r="B61" s="60" t="s">
        <v>33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19"/>
      <c r="N61" s="2"/>
      <c r="O61" s="2"/>
      <c r="P61" s="2"/>
      <c r="Q61" s="2"/>
      <c r="R61" s="2"/>
      <c r="S61" s="2"/>
      <c r="T61" s="2"/>
    </row>
    <row r="62" spans="1:20" ht="8.85" customHeight="1">
      <c r="A62" s="2"/>
      <c r="B62" s="17" t="s">
        <v>28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9"/>
      <c r="N62" s="2"/>
      <c r="O62" s="2"/>
      <c r="P62" s="2"/>
      <c r="Q62" s="2"/>
      <c r="R62" s="2"/>
      <c r="S62" s="2"/>
      <c r="T62" s="2"/>
    </row>
    <row r="63" spans="1:20" ht="8.65" customHeight="1">
      <c r="A63" s="2"/>
      <c r="B63" s="17" t="s">
        <v>8</v>
      </c>
      <c r="C63" s="19"/>
      <c r="D63" s="19"/>
      <c r="E63" s="19"/>
      <c r="F63" s="19"/>
      <c r="G63" s="19"/>
      <c r="H63" s="19"/>
      <c r="I63" s="62" t="s">
        <v>18</v>
      </c>
      <c r="J63" s="63"/>
      <c r="K63" s="63"/>
      <c r="L63" s="63"/>
      <c r="M63" s="19"/>
      <c r="N63" s="2"/>
      <c r="O63" s="2"/>
      <c r="P63" s="2"/>
      <c r="Q63" s="2"/>
      <c r="R63" s="2"/>
      <c r="S63" s="2"/>
      <c r="T63" s="2"/>
    </row>
    <row r="64" spans="1:20" ht="8.1" customHeight="1">
      <c r="A64" s="2"/>
      <c r="B64" s="25"/>
      <c r="C64" s="26"/>
      <c r="D64" s="26"/>
      <c r="E64" s="26"/>
      <c r="F64" s="26"/>
      <c r="G64" s="26"/>
      <c r="H64" s="26"/>
      <c r="I64" s="52"/>
      <c r="J64" s="52"/>
      <c r="K64" s="52"/>
      <c r="L64" s="52"/>
      <c r="M64" s="2"/>
      <c r="N64" s="2"/>
      <c r="O64" s="2"/>
      <c r="P64" s="2"/>
      <c r="Q64" s="2"/>
      <c r="R64" s="2"/>
      <c r="S64" s="2"/>
      <c r="T64" s="2"/>
    </row>
    <row r="65" spans="1:20" ht="8.1" customHeight="1">
      <c r="A65" s="2"/>
      <c r="B65" s="27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"/>
      <c r="N65" s="2"/>
      <c r="O65" s="2"/>
      <c r="P65" s="2"/>
      <c r="Q65" s="2"/>
      <c r="R65" s="2"/>
      <c r="S65" s="2"/>
      <c r="T65" s="2"/>
    </row>
    <row r="66" spans="1:20" ht="8.1" customHeight="1">
      <c r="A66" s="2"/>
      <c r="B66" s="1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8.1" customHeight="1">
      <c r="A67" s="2"/>
      <c r="B67" s="1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8.1" customHeight="1">
      <c r="A68" s="2"/>
      <c r="B68" s="1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8.1" customHeight="1">
      <c r="A69" s="2"/>
      <c r="B69" s="1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8.1" customHeight="1">
      <c r="A70" s="2"/>
      <c r="B70" s="1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8.1" customHeight="1">
      <c r="A71" s="2"/>
      <c r="B71" s="1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8.1" customHeight="1">
      <c r="A72" s="2"/>
      <c r="B72" s="1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8.1" customHeight="1">
      <c r="A73" s="2"/>
      <c r="B73" s="1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8.1" customHeight="1">
      <c r="A74" s="2"/>
      <c r="B74" s="1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8.1" customHeight="1">
      <c r="A75" s="2"/>
      <c r="B75" s="1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8.1" customHeight="1">
      <c r="A76" s="2"/>
      <c r="B76" s="1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8.1" customHeight="1">
      <c r="A77" s="2"/>
      <c r="B77" s="1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8.1" customHeight="1">
      <c r="A78" s="2"/>
      <c r="B78" s="16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8.1" customHeight="1">
      <c r="A79" s="2"/>
      <c r="B79" s="16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8.1" customHeight="1">
      <c r="A80" s="2"/>
      <c r="B80" s="1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8.1" customHeight="1">
      <c r="A81" s="2"/>
      <c r="B81" s="1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8.1" customHeight="1">
      <c r="A82" s="2"/>
      <c r="B82" s="16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8.1" customHeight="1">
      <c r="A83" s="2"/>
      <c r="B83" s="1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8.1" customHeight="1">
      <c r="A84" s="2"/>
      <c r="B84" s="16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8.1" customHeight="1">
      <c r="A85" s="2"/>
      <c r="B85" s="16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8.1" customHeight="1">
      <c r="A86" s="2"/>
      <c r="B86" s="1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8.1" customHeight="1">
      <c r="A87" s="2"/>
      <c r="B87" s="16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>
      <c r="L172" s="2"/>
    </row>
  </sheetData>
  <mergeCells count="2">
    <mergeCell ref="B61:L61"/>
    <mergeCell ref="I63:L63"/>
  </mergeCells>
  <hyperlinks>
    <hyperlink ref="I63" r:id="rId1"/>
  </hyperlinks>
  <pageMargins left="0.98425196850393704" right="0.98425196850393704" top="1.5748031496062993" bottom="0.78740157480314965" header="0.31496062992125984" footer="0.31496062992125984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M03_291</vt:lpstr>
      <vt:lpstr>M03_291!Área_de_impresión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Abraham Cruz Flores</cp:lastModifiedBy>
  <cp:lastPrinted>2017-08-17T15:27:45Z</cp:lastPrinted>
  <dcterms:created xsi:type="dcterms:W3CDTF">2010-05-20T18:29:09Z</dcterms:created>
  <dcterms:modified xsi:type="dcterms:W3CDTF">2017-08-22T02:06:28Z</dcterms:modified>
</cp:coreProperties>
</file>