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CUADROS ESTADISTICOS PARA PRESIDENCIA\SShcp\"/>
    </mc:Choice>
  </mc:AlternateContent>
  <bookViews>
    <workbookView xWindow="-15" yWindow="-15" windowWidth="12600" windowHeight="12105"/>
  </bookViews>
  <sheets>
    <sheet name="213A (2)" sheetId="3" r:id="rId1"/>
  </sheets>
  <externalReferences>
    <externalReference r:id="rId2"/>
  </externalReferences>
  <definedNames>
    <definedName name="_xlnm.Print_Area" localSheetId="0">'213A (2)'!$A$1:$K$25</definedName>
  </definedNames>
  <calcPr calcId="152511"/>
</workbook>
</file>

<file path=xl/calcChain.xml><?xml version="1.0" encoding="utf-8"?>
<calcChain xmlns="http://schemas.openxmlformats.org/spreadsheetml/2006/main">
  <c r="K11" i="3" l="1"/>
  <c r="K10" i="3"/>
  <c r="K9" i="3"/>
  <c r="K8" i="3"/>
  <c r="K7" i="3"/>
  <c r="K6" i="3"/>
  <c r="K5" i="3"/>
  <c r="J14" i="3" l="1"/>
  <c r="K14" i="3"/>
  <c r="J4" i="3"/>
  <c r="K4" i="3"/>
  <c r="I14" i="3" l="1"/>
  <c r="H14" i="3"/>
  <c r="G14" i="3"/>
  <c r="F14" i="3"/>
  <c r="E14" i="3"/>
  <c r="D14" i="3"/>
  <c r="C14" i="3"/>
  <c r="B14" i="3"/>
  <c r="I4" i="3"/>
  <c r="B4" i="3"/>
  <c r="C4" i="3"/>
  <c r="D4" i="3"/>
  <c r="E4" i="3"/>
  <c r="F4" i="3"/>
  <c r="G4" i="3"/>
  <c r="H4" i="3"/>
</calcChain>
</file>

<file path=xl/sharedStrings.xml><?xml version="1.0" encoding="utf-8"?>
<sst xmlns="http://schemas.openxmlformats.org/spreadsheetml/2006/main" count="22" uniqueCount="22">
  <si>
    <t>(Millones de pesos)</t>
  </si>
  <si>
    <t>Fuente: Secretaría de Hacienda y Crédito Público.</t>
  </si>
  <si>
    <t xml:space="preserve"> Concepto</t>
  </si>
  <si>
    <t xml:space="preserve">   Total</t>
  </si>
  <si>
    <t xml:space="preserve">     Internos</t>
  </si>
  <si>
    <t xml:space="preserve">     Externos</t>
  </si>
  <si>
    <t>Requerimientos Financieros del Sector público federal</t>
  </si>
  <si>
    <t xml:space="preserve">     Balance tradicional</t>
  </si>
  <si>
    <t xml:space="preserve">     Requerimientos financieros por PIDIREGAS</t>
  </si>
  <si>
    <t xml:space="preserve">     Requerimientos financieros del IPAB</t>
  </si>
  <si>
    <t xml:space="preserve">     Requerimientos financieros del FONADIN</t>
  </si>
  <si>
    <t xml:space="preserve">     Programa de deudores</t>
  </si>
  <si>
    <t xml:space="preserve">     Banca de Desarrollo y Fondos de Fomento</t>
  </si>
  <si>
    <t xml:space="preserve"> Saldo Histórico de los Requerimientos Financieros del</t>
  </si>
  <si>
    <r>
      <t xml:space="preserve">    Adecuaciones a los registros presupuestarios </t>
    </r>
    <r>
      <rPr>
        <vertAlign val="superscript"/>
        <sz val="5.5"/>
        <rFont val="Soberana Sans Light"/>
        <family val="3"/>
      </rPr>
      <t>3/</t>
    </r>
  </si>
  <si>
    <r>
      <t xml:space="preserve"> Sector Público</t>
    </r>
    <r>
      <rPr>
        <b/>
        <vertAlign val="superscript"/>
        <sz val="5.5"/>
        <rFont val="Soberana Sans Light"/>
        <family val="3"/>
      </rPr>
      <t xml:space="preserve"> 4/</t>
    </r>
  </si>
  <si>
    <r>
      <t>Requerimientos financieros del sector público</t>
    </r>
    <r>
      <rPr>
        <b/>
        <vertAlign val="superscript"/>
        <sz val="8.5"/>
        <rFont val="Soberana Sans Light"/>
        <family val="3"/>
      </rPr>
      <t>1/</t>
    </r>
  </si>
  <si>
    <t>3/ A partir de 2010, de acuerdo con lo señalado en el penúltimo párrafo del artículo 2 de la Ley de Ingresos para 2010, para integrar los Requerimientos Financieros del Sector  Público  se considera el cambio en la pérdida o ganancia esperada  del  crédito otorgado por  los  bancos  de desarrollo  y  fondos de fomento que son regulados y supervisados por la Comisión Nacional Bancaria y de Valores, en lugar de su déficit por intermediación financiera de la banca de desarrollo. Para efectos comparativos se reconstruyó desde 2001 esta nueva metodología.</t>
  </si>
  <si>
    <t>4/ A partir de 2010, el Saldo Histórico de los Requerimientos Financieros del Sector Público (SHRFSP) agrupa a la deuda neta del sector público presupuestario y las obligaciones netas del  IPAB, del FONADIN, los asociados a PIDIREGAS y a los Programas  de Apoyo a Deudores,  así como la pérdida esperada de la banca de desarrollo y fondos de fomento. Para efectos comparativos se reconstruyó desde diciembre de 2008 esta nueva metodología.</t>
  </si>
  <si>
    <t>1/ Flujos  acumulados.  El  signo  negativo (-)  significa  déficit o requerimiento  de recursos  y  el signo (+) superávit. La suma de los parciales pueden no coincidir  con  los  totales debido al  redondeo de las cifras. Datos revisados y  actualizados por la dependencia responsable.</t>
  </si>
  <si>
    <t>2/ Cifras congruentes con el programa económico aprobado para 2017.</t>
  </si>
  <si>
    <r>
      <t>2017</t>
    </r>
    <r>
      <rPr>
        <vertAlign val="superscript"/>
        <sz val="6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</si>
</sst>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0.0;\-\ ###\ ##0.0"/>
    <numFmt numFmtId="165" formatCode="###\ ##0.0_);\-\ ###\ ##0.0_)"/>
    <numFmt numFmtId="166" formatCode="#,##0.0_ ;\-#,##0.0\ "/>
    <numFmt numFmtId="167" formatCode="#,##0,0#0.0"/>
  </numFmts>
  <fonts count="14" x14ac:knownFonts="1">
    <font>
      <sz val="10"/>
      <name val="Arial"/>
    </font>
    <font>
      <sz val="6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sz val="1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166" fontId="0" fillId="0" borderId="0" xfId="0" applyNumberFormat="1"/>
    <xf numFmtId="165" fontId="6" fillId="2" borderId="2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6" fillId="2" borderId="6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/>
    </xf>
    <xf numFmtId="166" fontId="7" fillId="2" borderId="2" xfId="0" applyNumberFormat="1" applyFont="1" applyFill="1" applyBorder="1" applyAlignment="1">
      <alignment vertical="center"/>
    </xf>
    <xf numFmtId="166" fontId="6" fillId="2" borderId="2" xfId="1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167" fontId="6" fillId="2" borderId="4" xfId="0" applyNumberFormat="1" applyFont="1" applyFill="1" applyBorder="1" applyAlignment="1">
      <alignment vertical="center"/>
    </xf>
    <xf numFmtId="0" fontId="5" fillId="0" borderId="0" xfId="0" quotePrefix="1" applyFont="1" applyAlignment="1">
      <alignment vertical="center"/>
    </xf>
    <xf numFmtId="166" fontId="6" fillId="2" borderId="3" xfId="0" applyNumberFormat="1" applyFont="1" applyFill="1" applyBorder="1" applyAlignment="1">
      <alignment vertical="center"/>
    </xf>
    <xf numFmtId="166" fontId="6" fillId="2" borderId="8" xfId="0" applyNumberFormat="1" applyFont="1" applyFill="1" applyBorder="1" applyAlignment="1">
      <alignment vertical="center"/>
    </xf>
    <xf numFmtId="167" fontId="6" fillId="2" borderId="7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 applyProtection="1">
      <alignment vertical="center"/>
      <protection locked="0"/>
    </xf>
    <xf numFmtId="166" fontId="6" fillId="2" borderId="2" xfId="0" applyNumberFormat="1" applyFont="1" applyFill="1" applyBorder="1" applyAlignment="1" applyProtection="1">
      <alignment vertical="center"/>
      <protection locked="0"/>
    </xf>
    <xf numFmtId="165" fontId="6" fillId="2" borderId="4" xfId="0" applyNumberFormat="1" applyFont="1" applyFill="1" applyBorder="1" applyAlignment="1" applyProtection="1">
      <alignment vertical="center"/>
      <protection locked="0"/>
    </xf>
    <xf numFmtId="166" fontId="7" fillId="2" borderId="2" xfId="0" applyNumberFormat="1" applyFont="1" applyFill="1" applyBorder="1" applyAlignment="1" applyProtection="1">
      <alignment vertical="center"/>
      <protection locked="0"/>
    </xf>
    <xf numFmtId="167" fontId="6" fillId="2" borderId="4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0" borderId="9" xfId="0" applyFont="1" applyBorder="1" applyAlignment="1">
      <alignment horizontal="justify" vertical="justify" wrapText="1"/>
    </xf>
    <xf numFmtId="0" fontId="0" fillId="0" borderId="9" xfId="0" applyBorder="1" applyAlignment="1">
      <alignment horizontal="justify" vertical="justify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76200</xdr:rowOff>
    </xdr:from>
    <xdr:to>
      <xdr:col>2</xdr:col>
      <xdr:colOff>0</xdr:colOff>
      <xdr:row>3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410325" y="78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 editAs="oneCell">
    <xdr:from>
      <xdr:col>10</xdr:col>
      <xdr:colOff>403225</xdr:colOff>
      <xdr:row>2</xdr:row>
      <xdr:rowOff>0</xdr:rowOff>
    </xdr:from>
    <xdr:to>
      <xdr:col>10</xdr:col>
      <xdr:colOff>403225</xdr:colOff>
      <xdr:row>2</xdr:row>
      <xdr:rowOff>142875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384800" y="768350"/>
          <a:ext cx="1333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 editAs="oneCell">
    <xdr:from>
      <xdr:col>6</xdr:col>
      <xdr:colOff>403225</xdr:colOff>
      <xdr:row>2</xdr:row>
      <xdr:rowOff>0</xdr:rowOff>
    </xdr:from>
    <xdr:to>
      <xdr:col>6</xdr:col>
      <xdr:colOff>403225</xdr:colOff>
      <xdr:row>2</xdr:row>
      <xdr:rowOff>142875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7781925" y="3524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oneCellAnchor>
    <xdr:from>
      <xdr:col>8</xdr:col>
      <xdr:colOff>403225</xdr:colOff>
      <xdr:row>2</xdr:row>
      <xdr:rowOff>0</xdr:rowOff>
    </xdr:from>
    <xdr:ext cx="0" cy="14287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7851775" y="3524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oneCellAnchor>
  <xdr:oneCellAnchor>
    <xdr:from>
      <xdr:col>9</xdr:col>
      <xdr:colOff>403225</xdr:colOff>
      <xdr:row>2</xdr:row>
      <xdr:rowOff>0</xdr:rowOff>
    </xdr:from>
    <xdr:ext cx="0" cy="14287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851775" y="3524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centrado%20de%20Cuadros%20Gob%20Fed\RFSP\CGPE%202018\Pre%20CGPE18\RFSP%20CGPE%202018%20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"/>
      <sheetName val="b)"/>
      <sheetName val="c)"/>
      <sheetName val="d)"/>
      <sheetName val="e)"/>
      <sheetName val="e1) Resumen 2016-2022 (CGPE)"/>
      <sheetName val="Publicado"/>
      <sheetName val="e2) Pidiregas CFE 2016"/>
      <sheetName val="e2 1 Avance Pidiregas"/>
      <sheetName val="e2 1 Avance Pidiregas (2)"/>
      <sheetName val="e3) PIDIREGAS MP"/>
      <sheetName val="e4) IPAB"/>
      <sheetName val="e4 1) IPAB Hist"/>
      <sheetName val="e5) Banca de desarrollo"/>
      <sheetName val="e6) Componente inflacionario"/>
      <sheetName val="e7) Adecuaciones"/>
      <sheetName val="e8) Fonadin"/>
      <sheetName val="IF EN y FN"/>
      <sheetName val="SHRFSP CGPE"/>
      <sheetName val="SHRFSP CGPE (2)"/>
      <sheetName val="Explicación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494872.5</v>
          </cell>
        </row>
        <row r="14">
          <cell r="D14">
            <v>20644.5</v>
          </cell>
        </row>
        <row r="15">
          <cell r="D15">
            <v>26063.720549333892</v>
          </cell>
        </row>
        <row r="16">
          <cell r="D16">
            <v>-10859.314605975076</v>
          </cell>
        </row>
        <row r="17">
          <cell r="D17">
            <v>-861.6231718111685</v>
          </cell>
        </row>
        <row r="18">
          <cell r="D18">
            <v>-13538.445408428108</v>
          </cell>
        </row>
        <row r="19">
          <cell r="D19">
            <v>80365.940961169632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showGridLines="0" tabSelected="1" zoomScale="150" workbookViewId="0">
      <selection activeCell="N22" sqref="N22"/>
    </sheetView>
  </sheetViews>
  <sheetFormatPr baseColWidth="10" defaultRowHeight="9" customHeight="1" x14ac:dyDescent="0.15"/>
  <cols>
    <col min="1" max="1" width="29.42578125" style="3" customWidth="1"/>
    <col min="2" max="11" width="8.28515625" style="1" customWidth="1"/>
    <col min="12" max="12" width="13" style="1" customWidth="1"/>
    <col min="13" max="13" width="3.42578125" style="1" customWidth="1"/>
    <col min="14" max="15" width="2.85546875" style="1" customWidth="1"/>
    <col min="16" max="17" width="3" style="1" customWidth="1"/>
    <col min="18" max="19" width="3.140625" style="1" customWidth="1"/>
    <col min="20" max="21" width="3" style="1" customWidth="1"/>
    <col min="22" max="23" width="3.42578125" style="1" customWidth="1"/>
    <col min="24" max="27" width="3" style="1" customWidth="1"/>
    <col min="28" max="28" width="4.28515625" style="1" customWidth="1"/>
    <col min="29" max="16384" width="11.42578125" style="1"/>
  </cols>
  <sheetData>
    <row r="1" spans="1:28" ht="18.75" customHeight="1" x14ac:dyDescent="0.2">
      <c r="A1" s="7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ht="9.75" customHeight="1" x14ac:dyDescent="0.2">
      <c r="A2" s="6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2" customHeight="1" x14ac:dyDescent="0.2">
      <c r="A3" s="9" t="s">
        <v>2</v>
      </c>
      <c r="B3" s="9">
        <v>2008</v>
      </c>
      <c r="C3" s="9">
        <v>2009</v>
      </c>
      <c r="D3" s="9">
        <v>2010</v>
      </c>
      <c r="E3" s="9">
        <v>2011</v>
      </c>
      <c r="F3" s="9">
        <v>2012</v>
      </c>
      <c r="G3" s="9">
        <v>2013</v>
      </c>
      <c r="H3" s="12">
        <v>2014</v>
      </c>
      <c r="I3" s="12">
        <v>2015</v>
      </c>
      <c r="J3" s="12">
        <v>2016</v>
      </c>
      <c r="K3" s="12" t="s">
        <v>21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9" customHeight="1" x14ac:dyDescent="0.2">
      <c r="A4" s="21" t="s">
        <v>6</v>
      </c>
      <c r="B4" s="17">
        <f>SUM(B5:B11)</f>
        <v>-99921.50499999999</v>
      </c>
      <c r="C4" s="17">
        <f t="shared" ref="C4:K4" si="0">SUM(C5:C11)</f>
        <v>-501695.228</v>
      </c>
      <c r="D4" s="17">
        <f t="shared" si="0"/>
        <v>-519932.22999999992</v>
      </c>
      <c r="E4" s="17">
        <f t="shared" si="0"/>
        <v>-489220.21100000007</v>
      </c>
      <c r="F4" s="17">
        <f t="shared" si="0"/>
        <v>-589421.64</v>
      </c>
      <c r="G4" s="17">
        <f t="shared" si="0"/>
        <v>-603403.57799999998</v>
      </c>
      <c r="H4" s="17">
        <f t="shared" si="0"/>
        <v>-792850.14999999991</v>
      </c>
      <c r="I4" s="17">
        <f t="shared" si="0"/>
        <v>-742327.4280999999</v>
      </c>
      <c r="J4" s="31">
        <f t="shared" si="0"/>
        <v>-556628.11309643579</v>
      </c>
      <c r="K4" s="31">
        <f t="shared" si="0"/>
        <v>-596687.27832428913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9" customHeight="1" x14ac:dyDescent="0.2">
      <c r="A5" s="10" t="s">
        <v>7</v>
      </c>
      <c r="B5" s="16">
        <v>-7945.558</v>
      </c>
      <c r="C5" s="24">
        <v>-273485.98300000001</v>
      </c>
      <c r="D5" s="24">
        <v>-370520.43400000001</v>
      </c>
      <c r="E5" s="24">
        <v>-353458.07900000003</v>
      </c>
      <c r="F5" s="24">
        <v>-403209.42700000003</v>
      </c>
      <c r="G5" s="24">
        <v>-374231.22899999999</v>
      </c>
      <c r="H5" s="24">
        <v>-543076.43000000005</v>
      </c>
      <c r="I5" s="19">
        <v>-637687.10499999998</v>
      </c>
      <c r="J5" s="32">
        <v>-503808.38238683151</v>
      </c>
      <c r="K5" s="32">
        <f>-'[1]e1) Resumen 2016-2022 (CGPE)'!D$11</f>
        <v>-494872.5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9" customHeight="1" x14ac:dyDescent="0.2">
      <c r="A6" s="10" t="s">
        <v>8</v>
      </c>
      <c r="B6" s="16">
        <v>-136401.36499999999</v>
      </c>
      <c r="C6" s="24">
        <v>-7120.2950000000001</v>
      </c>
      <c r="D6" s="24">
        <v>-13616.04</v>
      </c>
      <c r="E6" s="24">
        <v>-10159.705</v>
      </c>
      <c r="F6" s="24">
        <v>-11906.02</v>
      </c>
      <c r="G6" s="24">
        <v>-2552.8470000000002</v>
      </c>
      <c r="H6" s="24">
        <v>3512.7280000000001</v>
      </c>
      <c r="I6" s="19">
        <v>-8645.2957000000006</v>
      </c>
      <c r="J6" s="32">
        <v>-19677.401132570598</v>
      </c>
      <c r="K6" s="32">
        <f>-'[1]e1) Resumen 2016-2022 (CGPE)'!D$14</f>
        <v>-20644.5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9" customHeight="1" x14ac:dyDescent="0.2">
      <c r="A7" s="10" t="s">
        <v>9</v>
      </c>
      <c r="B7" s="16">
        <v>-23160.184000000001</v>
      </c>
      <c r="C7" s="24">
        <v>-9172.4509999999991</v>
      </c>
      <c r="D7" s="24">
        <v>-16451.03</v>
      </c>
      <c r="E7" s="24">
        <v>-16530.805</v>
      </c>
      <c r="F7" s="24">
        <v>-18632.188999999998</v>
      </c>
      <c r="G7" s="24">
        <v>-13094.846</v>
      </c>
      <c r="H7" s="24">
        <v>-10520.516</v>
      </c>
      <c r="I7" s="19">
        <v>-5771.6610000000001</v>
      </c>
      <c r="J7" s="32">
        <v>-4472.4996035884988</v>
      </c>
      <c r="K7" s="32">
        <f>-'[1]e1) Resumen 2016-2022 (CGPE)'!D$15</f>
        <v>-26063.720549333892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9" customHeight="1" x14ac:dyDescent="0.2">
      <c r="A8" s="10" t="s">
        <v>10</v>
      </c>
      <c r="B8" s="16">
        <v>-2927.8</v>
      </c>
      <c r="C8" s="24">
        <v>3964.3829999999998</v>
      </c>
      <c r="D8" s="24">
        <v>557.47699999999998</v>
      </c>
      <c r="E8" s="24">
        <v>4252.8680000000004</v>
      </c>
      <c r="F8" s="24">
        <v>-5336.6779999999999</v>
      </c>
      <c r="G8" s="24">
        <v>-3409.1460000000002</v>
      </c>
      <c r="H8" s="24">
        <v>-15996.659</v>
      </c>
      <c r="I8" s="19">
        <v>-9542.6159000000007</v>
      </c>
      <c r="J8" s="32">
        <v>-28512.378787670019</v>
      </c>
      <c r="K8" s="32">
        <f>-'[1]e1) Resumen 2016-2022 (CGPE)'!D$17</f>
        <v>861.6231718111685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9" customHeight="1" x14ac:dyDescent="0.2">
      <c r="A9" s="10" t="s">
        <v>11</v>
      </c>
      <c r="B9" s="16">
        <v>-2381.1840000000002</v>
      </c>
      <c r="C9" s="24">
        <v>-1804.922</v>
      </c>
      <c r="D9" s="24">
        <v>-1710.0509999999999</v>
      </c>
      <c r="E9" s="24">
        <v>833.15300000000002</v>
      </c>
      <c r="F9" s="24">
        <v>-2137.2190000000001</v>
      </c>
      <c r="G9" s="24">
        <v>-1964.954</v>
      </c>
      <c r="H9" s="24">
        <v>-1370.549</v>
      </c>
      <c r="I9" s="19">
        <v>-1635.5256999999999</v>
      </c>
      <c r="J9" s="32">
        <v>3434.1146998300032</v>
      </c>
      <c r="K9" s="32">
        <f>-'[1]e1) Resumen 2016-2022 (CGPE)'!D$16</f>
        <v>10859.314605975076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9" customHeight="1" x14ac:dyDescent="0.2">
      <c r="A10" s="10" t="s">
        <v>12</v>
      </c>
      <c r="B10" s="16">
        <v>15714.549000000001</v>
      </c>
      <c r="C10" s="24">
        <v>7883.1139999999996</v>
      </c>
      <c r="D10" s="24">
        <v>13644.005999999999</v>
      </c>
      <c r="E10" s="24">
        <v>16599.241000000002</v>
      </c>
      <c r="F10" s="24">
        <v>22564.945</v>
      </c>
      <c r="G10" s="24">
        <v>14876.602000000001</v>
      </c>
      <c r="H10" s="24">
        <v>19587.682000000001</v>
      </c>
      <c r="I10" s="19">
        <v>9844.7451999999994</v>
      </c>
      <c r="J10" s="32">
        <v>16948.589748290007</v>
      </c>
      <c r="K10" s="32">
        <f>-'[1]e1) Resumen 2016-2022 (CGPE)'!D$18</f>
        <v>13538.445408428108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9" customHeight="1" x14ac:dyDescent="0.2">
      <c r="A11" s="10" t="s">
        <v>14</v>
      </c>
      <c r="B11" s="16">
        <v>57180.036999999997</v>
      </c>
      <c r="C11" s="24">
        <v>-221959.07399999999</v>
      </c>
      <c r="D11" s="24">
        <v>-131836.158</v>
      </c>
      <c r="E11" s="24">
        <v>-130756.88400000001</v>
      </c>
      <c r="F11" s="24">
        <v>-170765.052</v>
      </c>
      <c r="G11" s="24">
        <v>-223027.158</v>
      </c>
      <c r="H11" s="24">
        <v>-244986.40599999999</v>
      </c>
      <c r="I11" s="19">
        <v>-88889.97</v>
      </c>
      <c r="J11" s="32">
        <v>-20540.155633895076</v>
      </c>
      <c r="K11" s="32">
        <f>-'[1]e1) Resumen 2016-2022 (CGPE)'!D$19</f>
        <v>-80365.940961169632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" customFormat="1" ht="9" customHeight="1" x14ac:dyDescent="0.2">
      <c r="A12" s="22" t="s">
        <v>13</v>
      </c>
      <c r="B12" s="14"/>
      <c r="C12" s="14"/>
      <c r="D12" s="14"/>
      <c r="E12" s="14"/>
      <c r="F12" s="15"/>
      <c r="G12" s="15"/>
      <c r="H12" s="18"/>
      <c r="I12" s="25"/>
      <c r="J12" s="33"/>
      <c r="K12" s="3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4" customFormat="1" ht="9" customHeight="1" x14ac:dyDescent="0.2">
      <c r="A13" s="21" t="s">
        <v>15</v>
      </c>
      <c r="B13" s="14"/>
      <c r="C13" s="14"/>
      <c r="D13" s="14"/>
      <c r="E13" s="14"/>
      <c r="F13" s="15"/>
      <c r="G13" s="15"/>
      <c r="H13" s="18"/>
      <c r="I13" s="25"/>
      <c r="J13" s="33"/>
      <c r="K13" s="3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4" customFormat="1" ht="9" customHeight="1" x14ac:dyDescent="0.2">
      <c r="A14" s="21" t="s">
        <v>3</v>
      </c>
      <c r="B14" s="23">
        <f>(B15+B16)</f>
        <v>4063364.28519001</v>
      </c>
      <c r="C14" s="23">
        <f t="shared" ref="C14:K14" si="1">(C15+C16)</f>
        <v>4382263.2009349298</v>
      </c>
      <c r="D14" s="23">
        <f t="shared" si="1"/>
        <v>4813210.54095589</v>
      </c>
      <c r="E14" s="23">
        <f t="shared" si="1"/>
        <v>5450589.7215650501</v>
      </c>
      <c r="F14" s="23">
        <f t="shared" si="1"/>
        <v>5890846.06532449</v>
      </c>
      <c r="G14" s="23">
        <f t="shared" si="1"/>
        <v>6504318.7796737999</v>
      </c>
      <c r="H14" s="23">
        <f t="shared" si="1"/>
        <v>7446056.2785629202</v>
      </c>
      <c r="I14" s="23">
        <f t="shared" si="1"/>
        <v>8633480.3004918285</v>
      </c>
      <c r="J14" s="34">
        <f t="shared" si="1"/>
        <v>9797439.586084811</v>
      </c>
      <c r="K14" s="34">
        <f t="shared" si="1"/>
        <v>10197739.662220396</v>
      </c>
      <c r="L14" s="1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4" customFormat="1" ht="9" customHeight="1" x14ac:dyDescent="0.2">
      <c r="A15" s="10" t="s">
        <v>4</v>
      </c>
      <c r="B15" s="19">
        <v>2997651.64570001</v>
      </c>
      <c r="C15" s="19">
        <v>3197259.8049449301</v>
      </c>
      <c r="D15" s="19">
        <v>3571953.4715158902</v>
      </c>
      <c r="E15" s="19">
        <v>3908514.1889250502</v>
      </c>
      <c r="F15" s="19">
        <v>4359912.6917144898</v>
      </c>
      <c r="G15" s="19">
        <v>4854940.3986737998</v>
      </c>
      <c r="H15" s="20">
        <v>5395869.5731629198</v>
      </c>
      <c r="I15" s="26">
        <v>5962270.9586418299</v>
      </c>
      <c r="J15" s="35">
        <v>6217513.5083048111</v>
      </c>
      <c r="K15" s="35">
        <v>7194519.1200360358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4" customFormat="1" ht="9" customHeight="1" x14ac:dyDescent="0.2">
      <c r="A16" s="11" t="s">
        <v>5</v>
      </c>
      <c r="B16" s="28">
        <v>1065712.63949</v>
      </c>
      <c r="C16" s="28">
        <v>1185003.3959899999</v>
      </c>
      <c r="D16" s="28">
        <v>1241257.06944</v>
      </c>
      <c r="E16" s="28">
        <v>1542075.5326399999</v>
      </c>
      <c r="F16" s="28">
        <v>1530933.3736099999</v>
      </c>
      <c r="G16" s="28">
        <v>1649378.3809999998</v>
      </c>
      <c r="H16" s="29">
        <v>2050186.7053999999</v>
      </c>
      <c r="I16" s="30">
        <v>2671209.3418499995</v>
      </c>
      <c r="J16" s="36">
        <v>3579926.0777800004</v>
      </c>
      <c r="K16" s="36">
        <v>3003220.5421843608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4" customFormat="1" ht="9" customHeight="1" x14ac:dyDescent="0.2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28" s="4" customFormat="1" ht="9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28" s="4" customFormat="1" ht="9" customHeight="1" x14ac:dyDescent="0.2">
      <c r="A19" s="27" t="s">
        <v>20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28" ht="9" customHeight="1" x14ac:dyDescent="0.15">
      <c r="A20" s="43" t="s">
        <v>17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28" ht="9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28" ht="9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28" ht="9" customHeight="1" x14ac:dyDescent="0.15">
      <c r="A23" s="43" t="s">
        <v>18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28" ht="9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28" ht="9" customHeight="1" x14ac:dyDescent="0.15">
      <c r="A25" s="8" t="s">
        <v>1</v>
      </c>
    </row>
    <row r="26" spans="1:28" ht="12" customHeight="1" x14ac:dyDescent="0.15">
      <c r="A26" s="37"/>
      <c r="B26" s="38"/>
      <c r="C26" s="38"/>
      <c r="D26" s="38"/>
      <c r="E26" s="38"/>
      <c r="F26" s="39"/>
      <c r="G26" s="39"/>
      <c r="H26" s="39"/>
      <c r="I26" s="39"/>
      <c r="J26" s="39"/>
      <c r="K26" s="38"/>
    </row>
    <row r="27" spans="1:28" ht="12" customHeight="1" x14ac:dyDescent="0.15">
      <c r="A27" s="37"/>
      <c r="B27" s="38"/>
      <c r="C27" s="38"/>
      <c r="D27" s="38"/>
      <c r="E27" s="38"/>
      <c r="F27" s="39"/>
      <c r="G27" s="39"/>
      <c r="H27" s="39"/>
      <c r="I27" s="39"/>
      <c r="J27" s="39"/>
      <c r="K27" s="38"/>
    </row>
    <row r="28" spans="1:28" ht="14.25" customHeight="1" x14ac:dyDescent="0.2">
      <c r="A28" s="40"/>
      <c r="B28" s="41"/>
      <c r="C28" s="41"/>
      <c r="D28" s="41"/>
      <c r="E28" s="41"/>
      <c r="F28" s="39"/>
      <c r="G28" s="39"/>
      <c r="H28" s="39"/>
      <c r="I28" s="39"/>
      <c r="J28" s="39"/>
      <c r="K28" s="41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.5" customHeight="1" x14ac:dyDescent="0.2">
      <c r="A29" s="5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2.25" customHeight="1" x14ac:dyDescent="0.2">
      <c r="A30" s="5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2.25" customHeight="1" x14ac:dyDescent="0.2">
      <c r="A31" s="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9.75" customHeight="1" x14ac:dyDescent="0.2">
      <c r="A32" s="5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30" ht="9.75" customHeight="1" x14ac:dyDescent="0.2">
      <c r="A33" s="5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30" ht="9.75" customHeight="1" x14ac:dyDescent="0.2">
      <c r="A34" s="5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30" ht="1.5" customHeight="1" x14ac:dyDescent="0.2">
      <c r="A35" s="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30" ht="2.25" customHeight="1" x14ac:dyDescent="0.2">
      <c r="A36" s="5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30" ht="2.25" customHeight="1" x14ac:dyDescent="0.2">
      <c r="A37" s="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30" ht="2.25" customHeight="1" x14ac:dyDescent="0.2">
      <c r="A38" s="5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30" ht="8.1" customHeight="1" x14ac:dyDescent="0.2">
      <c r="A39" s="5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30" ht="8.1" customHeight="1" x14ac:dyDescent="0.2">
      <c r="A40" s="5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30" ht="8.1" customHeight="1" x14ac:dyDescent="0.2">
      <c r="A41" s="5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30" ht="8.1" customHeight="1" x14ac:dyDescent="0.2">
      <c r="A42" s="5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30" ht="8.1" customHeight="1" x14ac:dyDescent="0.2">
      <c r="A43" s="5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30" ht="8.1" customHeight="1" x14ac:dyDescent="0.2">
      <c r="A44" s="5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30" ht="8.1" customHeight="1" x14ac:dyDescent="0.2">
      <c r="A45" s="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30" ht="8.1" customHeight="1" x14ac:dyDescent="0.2">
      <c r="A46" s="5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42"/>
      <c r="AD46" s="42"/>
    </row>
    <row r="47" spans="1:30" ht="8.1" customHeight="1" x14ac:dyDescent="0.2">
      <c r="A47" s="5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30" ht="8.1" customHeight="1" x14ac:dyDescent="0.2">
      <c r="A48" s="5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8.1" customHeight="1" x14ac:dyDescent="0.2">
      <c r="A49" s="5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8.1" customHeight="1" x14ac:dyDescent="0.2">
      <c r="A50" s="5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8.1" customHeight="1" x14ac:dyDescent="0.2">
      <c r="A51" s="5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8.1" customHeight="1" x14ac:dyDescent="0.2">
      <c r="A52" s="5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8.1" customHeight="1" x14ac:dyDescent="0.2">
      <c r="A53" s="5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8.1" customHeight="1" x14ac:dyDescent="0.2">
      <c r="A54" s="5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8.1" customHeight="1" x14ac:dyDescent="0.2">
      <c r="A55" s="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8.1" customHeight="1" x14ac:dyDescent="0.2">
      <c r="A56" s="5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4.5" customHeight="1" x14ac:dyDescent="0.2">
      <c r="A57" s="5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2.25" customHeight="1" x14ac:dyDescent="0.2">
      <c r="A58" s="5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ht="2.25" customHeight="1" x14ac:dyDescent="0.2">
      <c r="A59" s="5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8.1" customHeight="1" x14ac:dyDescent="0.2">
      <c r="A60" s="5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8.1" customHeight="1" x14ac:dyDescent="0.2">
      <c r="A61" s="5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ht="8.1" customHeight="1" x14ac:dyDescent="0.2">
      <c r="A62" s="5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ht="8.1" customHeight="1" x14ac:dyDescent="0.2">
      <c r="A63" s="5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ht="8.1" customHeight="1" x14ac:dyDescent="0.2">
      <c r="A64" s="5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ht="8.1" customHeight="1" x14ac:dyDescent="0.2">
      <c r="A65" s="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ht="8.1" customHeight="1" x14ac:dyDescent="0.2">
      <c r="A66" s="5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ht="8.1" customHeight="1" x14ac:dyDescent="0.2">
      <c r="A67" s="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ht="8.1" customHeight="1" x14ac:dyDescent="0.2">
      <c r="A68" s="5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s="4" customFormat="1" ht="8.1" customHeight="1" x14ac:dyDescent="0.2">
      <c r="A69" s="5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ht="12" customHeight="1" x14ac:dyDescent="0.2">
      <c r="A70" s="5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ht="15.95" customHeight="1" x14ac:dyDescent="0.2">
      <c r="A71" s="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ht="15.95" customHeight="1" x14ac:dyDescent="0.2">
      <c r="A72" s="5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ht="15.95" customHeight="1" x14ac:dyDescent="0.2">
      <c r="A73" s="5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ht="15.95" customHeight="1" x14ac:dyDescent="0.2">
      <c r="A74" s="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ht="15.95" customHeight="1" x14ac:dyDescent="0.2">
      <c r="A75" s="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ht="15.95" customHeight="1" x14ac:dyDescent="0.2">
      <c r="A76" s="5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ht="15.95" customHeight="1" x14ac:dyDescent="0.2">
      <c r="A77" s="5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ht="15.95" customHeight="1" x14ac:dyDescent="0.2">
      <c r="A78" s="5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ht="15.95" customHeight="1" x14ac:dyDescent="0.2">
      <c r="A79" s="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ht="15.95" customHeight="1" x14ac:dyDescent="0.2">
      <c r="A80" s="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ht="15.95" customHeight="1" x14ac:dyDescent="0.2">
      <c r="A81" s="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15.95" customHeight="1" x14ac:dyDescent="0.2">
      <c r="A82" s="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15.95" customHeight="1" x14ac:dyDescent="0.2">
      <c r="A83" s="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5.95" customHeight="1" x14ac:dyDescent="0.2">
      <c r="A84" s="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ht="15.95" customHeight="1" x14ac:dyDescent="0.2">
      <c r="A85" s="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ht="15.95" customHeight="1" x14ac:dyDescent="0.2">
      <c r="A86" s="5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5.95" customHeight="1" x14ac:dyDescent="0.2">
      <c r="A87" s="5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ht="15.95" customHeight="1" x14ac:dyDescent="0.2">
      <c r="A88" s="5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ht="15.95" customHeight="1" x14ac:dyDescent="0.2">
      <c r="A89" s="5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5.95" customHeight="1" x14ac:dyDescent="0.2">
      <c r="A90" s="5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ht="15.95" customHeight="1" x14ac:dyDescent="0.2">
      <c r="A91" s="5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ht="15.95" customHeight="1" x14ac:dyDescent="0.2">
      <c r="A92" s="5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5.95" customHeight="1" x14ac:dyDescent="0.2">
      <c r="A93" s="5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ht="15.95" customHeight="1" x14ac:dyDescent="0.2">
      <c r="A94" s="5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ht="15.95" customHeight="1" x14ac:dyDescent="0.2">
      <c r="A95" s="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5.95" customHeight="1" x14ac:dyDescent="0.2">
      <c r="A96" s="5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ht="15.95" customHeight="1" x14ac:dyDescent="0.2">
      <c r="A97" s="5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ht="15.95" customHeight="1" x14ac:dyDescent="0.2">
      <c r="A98" s="5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5.95" customHeight="1" x14ac:dyDescent="0.2">
      <c r="A99" s="5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ht="15.95" customHeight="1" x14ac:dyDescent="0.15"/>
    <row r="101" spans="1:28" ht="15.95" customHeight="1" x14ac:dyDescent="0.15"/>
    <row r="102" spans="1:28" ht="15.95" customHeight="1" x14ac:dyDescent="0.15"/>
    <row r="103" spans="1:28" ht="15.95" customHeight="1" x14ac:dyDescent="0.15"/>
    <row r="104" spans="1:28" ht="15.95" customHeight="1" x14ac:dyDescent="0.15"/>
    <row r="105" spans="1:28" ht="15.95" customHeight="1" x14ac:dyDescent="0.15"/>
  </sheetData>
  <sheetProtection algorithmName="SHA-512" hashValue="EYg+CN39UR4h5WrsjI+DENf6Cs4SBRUf833Xs+ydTXbPHJ9msMHG39HF1Z52qOEPAPjKvIxZlQiNgm8QKdeDpg==" saltValue="PST8/4bahbmspnLDLq0eGg==" spinCount="100000" sheet="1" objects="1" scenarios="1"/>
  <mergeCells count="4">
    <mergeCell ref="AC46:AD46"/>
    <mergeCell ref="A20:K22"/>
    <mergeCell ref="A23:K24"/>
    <mergeCell ref="A17:K18"/>
  </mergeCells>
  <phoneticPr fontId="0" type="noConversion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213A (2)</vt:lpstr>
      <vt:lpstr>'213A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alejandro_martinezh</cp:lastModifiedBy>
  <cp:lastPrinted>2017-08-07T15:47:18Z</cp:lastPrinted>
  <dcterms:created xsi:type="dcterms:W3CDTF">2000-12-12T20:53:55Z</dcterms:created>
  <dcterms:modified xsi:type="dcterms:W3CDTF">2017-08-07T15:49:12Z</dcterms:modified>
</cp:coreProperties>
</file>