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-60" yWindow="4560" windowWidth="21630" windowHeight="5805"/>
  </bookViews>
  <sheets>
    <sheet name="M04_423" sheetId="6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M04_423!$A$1:$L$69</definedName>
    <definedName name="DIFERENCIAS">#N/A</definedName>
    <definedName name="iii" localSheetId="0">#REF!</definedName>
    <definedName name="iii">#REF!</definedName>
    <definedName name="jjj" localSheetId="0">#REF!</definedName>
    <definedName name="jjj">#REF!</definedName>
    <definedName name="kkk" localSheetId="0">#REF!</definedName>
    <definedName name="kkk">#REF!</definedName>
    <definedName name="oooo" localSheetId="0">#REF!</definedName>
    <definedName name="oooo">#REF!</definedName>
    <definedName name="pppp" localSheetId="0">#REF!</definedName>
    <definedName name="pppp">#REF!</definedName>
    <definedName name="QQQ" localSheetId="0">#REF!</definedName>
    <definedName name="QQQ">#REF!</definedName>
    <definedName name="VARIABLES">#N/A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L12" i="6" l="1"/>
  <c r="K12" i="6"/>
  <c r="J12" i="6"/>
  <c r="I12" i="6"/>
  <c r="H12" i="6"/>
  <c r="G12" i="6"/>
  <c r="F12" i="6"/>
  <c r="L55" i="6"/>
  <c r="K55" i="6"/>
  <c r="J55" i="6"/>
  <c r="I55" i="6"/>
  <c r="H55" i="6"/>
  <c r="G55" i="6"/>
  <c r="F55" i="6"/>
  <c r="L51" i="6"/>
  <c r="K51" i="6"/>
  <c r="J51" i="6"/>
  <c r="I51" i="6"/>
  <c r="H51" i="6"/>
  <c r="G51" i="6"/>
  <c r="F51" i="6"/>
  <c r="L41" i="6"/>
  <c r="K41" i="6"/>
  <c r="J41" i="6"/>
  <c r="I41" i="6"/>
  <c r="H41" i="6"/>
  <c r="G41" i="6"/>
  <c r="F41" i="6"/>
  <c r="L6" i="6"/>
  <c r="K6" i="6"/>
  <c r="J6" i="6"/>
  <c r="I6" i="6"/>
  <c r="H6" i="6"/>
  <c r="G6" i="6"/>
  <c r="F6" i="6"/>
  <c r="G5" i="6" l="1"/>
  <c r="G4" i="6" s="1"/>
  <c r="I5" i="6"/>
  <c r="I4" i="6" s="1"/>
  <c r="K5" i="6"/>
  <c r="K4" i="6" s="1"/>
  <c r="F5" i="6"/>
  <c r="F4" i="6" s="1"/>
  <c r="H5" i="6"/>
  <c r="H4" i="6" s="1"/>
  <c r="J5" i="6"/>
  <c r="J4" i="6" s="1"/>
  <c r="L5" i="6"/>
  <c r="L4" i="6" s="1"/>
</calcChain>
</file>

<file path=xl/sharedStrings.xml><?xml version="1.0" encoding="utf-8"?>
<sst xmlns="http://schemas.openxmlformats.org/spreadsheetml/2006/main" count="79" uniqueCount="79">
  <si>
    <t>(Millones de pesos)</t>
  </si>
  <si>
    <t>Concepto</t>
  </si>
  <si>
    <t xml:space="preserve">      Petróleos Mexicanos</t>
  </si>
  <si>
    <t xml:space="preserve">      Comisión Federal de Electricidad</t>
  </si>
  <si>
    <t xml:space="preserve">      Luz y Fuerza del Centro</t>
  </si>
  <si>
    <t xml:space="preserve">      Instituto Mexicano del Seguro Social</t>
  </si>
  <si>
    <t xml:space="preserve">      ISSSTE </t>
  </si>
  <si>
    <t xml:space="preserve">   Ramos Autónomos</t>
  </si>
  <si>
    <t xml:space="preserve">      Caminos y Puentes Federales de Ingre-</t>
  </si>
  <si>
    <t xml:space="preserve">      sos y Servicios Conexos</t>
  </si>
  <si>
    <t xml:space="preserve">      Pública</t>
  </si>
  <si>
    <t>Ramos Autónomos</t>
  </si>
  <si>
    <t>Poder Legislativo</t>
  </si>
  <si>
    <t>Poder Judicial</t>
  </si>
  <si>
    <t>Instituto Federal Electoral</t>
  </si>
  <si>
    <t>Ramos Administrativos</t>
  </si>
  <si>
    <t>Presidencia de la República</t>
  </si>
  <si>
    <t>Gobernación</t>
  </si>
  <si>
    <t>Relaciones Exteriores</t>
  </si>
  <si>
    <t>Defensa Nacional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</si>
  <si>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</si>
  <si>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</si>
  <si>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</si>
  <si>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</si>
  <si>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</si>
  <si>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</si>
  <si>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Reforma Agraria</t>
  </si>
  <si>
    <t>Energía</t>
  </si>
  <si>
    <t>Desarrollo Social</t>
  </si>
  <si>
    <t>Turismo</t>
  </si>
  <si>
    <t>Función Pública</t>
  </si>
  <si>
    <t>Tribunales Agrarios</t>
  </si>
  <si>
    <t>Seguridad Pública</t>
  </si>
  <si>
    <t>Ramos Generales</t>
  </si>
  <si>
    <t>Aportaciones a Seguridad Social</t>
  </si>
  <si>
    <t>Provisiones Salariales y Económicas</t>
  </si>
  <si>
    <t>MENOS:</t>
  </si>
  <si>
    <t>Petróleos Mexicanos</t>
  </si>
  <si>
    <t>Comisión Federal de Electricidad</t>
  </si>
  <si>
    <t>Luz y Fuerza del Centro</t>
  </si>
  <si>
    <t xml:space="preserve">Comisión Nacional de los </t>
  </si>
  <si>
    <t>Derechos Humanos</t>
  </si>
  <si>
    <t xml:space="preserve">Instituto Mexicano del Seguro Social   </t>
  </si>
  <si>
    <t>Entidades de Control Directo</t>
  </si>
  <si>
    <t>Gasto programable del sector público presupuestario en clasificación administrativa</t>
  </si>
  <si>
    <t>1/ Las sumas parciales pueden no coincidir con los totales debido al redondeo de las cifras.</t>
  </si>
  <si>
    <t>2/ Incluye subsidios y transferencias a entidades de control presupuestario indirecto. Excluye apoyos fiscales a entidades de control presupuestario directo y aportaciones ISSSTE-FOVISSSTE.</t>
  </si>
  <si>
    <t>4/ Hasta 2005 se excluyen las aportaciones ISSSTE-FOVISSSTE; a partir de 2006 únicamente las aportaciones al ISSSTE.</t>
  </si>
  <si>
    <t xml:space="preserve"> Pesca y Alimentación</t>
  </si>
  <si>
    <t>Agricultura, Ganadería, Desarrollo Rural,</t>
  </si>
  <si>
    <t>Medio Ambiente y Recursos Naturales</t>
  </si>
  <si>
    <t>Procuraduría General de la República</t>
  </si>
  <si>
    <t>Consejería Jurídica del Ejecutivo Federal</t>
  </si>
  <si>
    <t>Consejo Nacional de Ciencia y Tecnología</t>
  </si>
  <si>
    <t xml:space="preserve">Instituto Nacional de Estadística y  </t>
  </si>
  <si>
    <t xml:space="preserve"> Geografía</t>
  </si>
  <si>
    <t>Tribunal Federal de Justicia Fiscal y</t>
  </si>
  <si>
    <t xml:space="preserve"> Administrativa</t>
  </si>
  <si>
    <t>Aportaciones Federales para Entidades</t>
  </si>
  <si>
    <t xml:space="preserve"> Federativas y Municipios</t>
  </si>
  <si>
    <t>Apoyos Fiscales a entidades de control</t>
  </si>
  <si>
    <t>directo</t>
  </si>
  <si>
    <t>Lotería Nacional para la Asistencia  Pública</t>
  </si>
  <si>
    <t>Previsiones y Aportaciones a los Sistemas de</t>
  </si>
  <si>
    <t xml:space="preserve"> Educación Básica, Normal, Tecnológica y de</t>
  </si>
  <si>
    <t xml:space="preserve"> Adultos</t>
  </si>
  <si>
    <t>de las Entidades Federativas</t>
  </si>
  <si>
    <t xml:space="preserve">Programa de Apoyos parael Fortalecimiento </t>
  </si>
  <si>
    <t xml:space="preserve">Instituto de Seguridad y Servicios Sociales de </t>
  </si>
  <si>
    <t xml:space="preserve"> los Trabajadores del Estado </t>
  </si>
  <si>
    <t>Caminos y Puentes Federales de Ingresos y</t>
  </si>
  <si>
    <t xml:space="preserve"> Servicios Conexos</t>
  </si>
  <si>
    <r>
      <t xml:space="preserve">Total </t>
    </r>
    <r>
      <rPr>
        <b/>
        <vertAlign val="superscript"/>
        <sz val="5.5"/>
        <rFont val="Soberana Sans Light"/>
        <family val="3"/>
      </rPr>
      <t>1/</t>
    </r>
  </si>
  <si>
    <r>
      <t xml:space="preserve">Gobierno Federal </t>
    </r>
    <r>
      <rPr>
        <b/>
        <vertAlign val="superscript"/>
        <sz val="5.5"/>
        <rFont val="Soberana Sans Light"/>
        <family val="3"/>
      </rPr>
      <t>2/</t>
    </r>
  </si>
  <si>
    <r>
      <t xml:space="preserve">Hacienda y Crédito Público </t>
    </r>
    <r>
      <rPr>
        <vertAlign val="superscript"/>
        <sz val="5.5"/>
        <rFont val="Soberana Sans Light"/>
        <family val="3"/>
      </rPr>
      <t>3/</t>
    </r>
  </si>
  <si>
    <r>
      <t xml:space="preserve">Aportaciones al ISSSTE-FOVISSSTE </t>
    </r>
    <r>
      <rPr>
        <vertAlign val="superscript"/>
        <sz val="5.5"/>
        <rFont val="Soberana Sans Light"/>
        <family val="3"/>
      </rPr>
      <t>4/</t>
    </r>
  </si>
  <si>
    <t>3/ Para fines de comparación, en 2007 y 2008 excluye los recursos correspondientes al INEGI, ya que el Instituto inició operaciones a partir del 15 de julio de 2008, de acuerdo a la nueva Ley del Sistema Nacional de Información Estadística y Geográfica.</t>
  </si>
  <si>
    <t>(Continúa)</t>
  </si>
  <si>
    <t xml:space="preserve">Fuente: Cuenta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</si>
</sst>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[$€-2]* #,##0.00_-;\-[$€-2]* #,##0.00_-;_-[$€-2]* &quot;-&quot;??_-"/>
    <numFmt numFmtId="166" formatCode="#,##0.0____"/>
  </numFmts>
  <fonts count="15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4.5"/>
      <name val="Soberana Sans Light"/>
      <family val="3"/>
    </font>
    <font>
      <b/>
      <sz val="10"/>
      <name val="Soberana Sans Light"/>
      <family val="3"/>
    </font>
    <font>
      <b/>
      <sz val="5"/>
      <name val="Soberana Sans Light"/>
      <family val="3"/>
    </font>
    <font>
      <b/>
      <sz val="5.5"/>
      <name val="Soberana Sans Light"/>
      <family val="3"/>
    </font>
    <font>
      <b/>
      <vertAlign val="superscript"/>
      <sz val="5.5"/>
      <name val="Soberana Sans Light"/>
      <family val="3"/>
    </font>
    <font>
      <vertAlign val="superscript"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 applyProtection="1"/>
    <xf numFmtId="0" fontId="6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7" fillId="0" borderId="0" xfId="2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64" fontId="9" fillId="0" borderId="0" xfId="2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8" fillId="0" borderId="0" xfId="2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8" fillId="0" borderId="0" xfId="2" applyFont="1" applyFill="1" applyAlignment="1">
      <alignment horizontal="left" vertical="center"/>
    </xf>
    <xf numFmtId="0" fontId="10" fillId="0" borderId="0" xfId="0" applyFont="1"/>
    <xf numFmtId="0" fontId="12" fillId="2" borderId="3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</xf>
    <xf numFmtId="0" fontId="12" fillId="3" borderId="2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</xf>
    <xf numFmtId="166" fontId="11" fillId="0" borderId="7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8" fillId="0" borderId="0" xfId="2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3">
    <cellStyle name="Euro" xfId="1"/>
    <cellStyle name="Normal" xfId="0" builtinId="0"/>
    <cellStyle name="Normal_pag200" xfId="2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showGridLines="0" tabSelected="1" zoomScale="184" zoomScaleNormal="184" workbookViewId="0"/>
  </sheetViews>
  <sheetFormatPr baseColWidth="10" defaultRowHeight="12.75" x14ac:dyDescent="0.2"/>
  <cols>
    <col min="1" max="4" width="0.28515625" style="2" customWidth="1"/>
    <col min="5" max="5" width="21.140625" style="2" customWidth="1"/>
    <col min="6" max="12" width="8.85546875" style="2" customWidth="1"/>
    <col min="13" max="16384" width="11.42578125" style="1"/>
  </cols>
  <sheetData>
    <row r="1" spans="1:12" s="3" customFormat="1" ht="14.25" customHeight="1" x14ac:dyDescent="0.2">
      <c r="A1" s="10" t="s">
        <v>44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</row>
    <row r="2" spans="1:12" ht="9.9499999999999993" customHeight="1" x14ac:dyDescent="0.2">
      <c r="A2" s="12" t="s">
        <v>0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9" t="s">
        <v>77</v>
      </c>
    </row>
    <row r="3" spans="1:12" s="4" customFormat="1" ht="20.25" customHeight="1" x14ac:dyDescent="0.15">
      <c r="A3" s="44" t="s">
        <v>1</v>
      </c>
      <c r="B3" s="45"/>
      <c r="C3" s="45"/>
      <c r="D3" s="45"/>
      <c r="E3" s="46"/>
      <c r="F3" s="14">
        <v>2001</v>
      </c>
      <c r="G3" s="15">
        <v>2002</v>
      </c>
      <c r="H3" s="15">
        <v>2003</v>
      </c>
      <c r="I3" s="15">
        <v>2004</v>
      </c>
      <c r="J3" s="15">
        <v>2005</v>
      </c>
      <c r="K3" s="15">
        <v>2006</v>
      </c>
      <c r="L3" s="15">
        <v>2007</v>
      </c>
    </row>
    <row r="4" spans="1:12" ht="11.25" customHeight="1" x14ac:dyDescent="0.2">
      <c r="A4" s="26" t="s">
        <v>72</v>
      </c>
      <c r="B4" s="27"/>
      <c r="C4" s="27"/>
      <c r="D4" s="27"/>
      <c r="E4" s="28"/>
      <c r="F4" s="40">
        <f t="shared" ref="F4:L4" si="0">SUM(F5,F55)</f>
        <v>937213.89999999991</v>
      </c>
      <c r="G4" s="40">
        <f t="shared" si="0"/>
        <v>1078860.5000000002</v>
      </c>
      <c r="H4" s="40">
        <f t="shared" si="0"/>
        <v>1241853.3</v>
      </c>
      <c r="I4" s="40">
        <f t="shared" si="0"/>
        <v>1326952.3999999999</v>
      </c>
      <c r="J4" s="40">
        <f t="shared" si="0"/>
        <v>1477368.1</v>
      </c>
      <c r="K4" s="40">
        <f t="shared" si="0"/>
        <v>1671174.5999999996</v>
      </c>
      <c r="L4" s="40">
        <f t="shared" si="0"/>
        <v>1911320.8</v>
      </c>
    </row>
    <row r="5" spans="1:12" ht="7.5" customHeight="1" x14ac:dyDescent="0.2">
      <c r="A5" s="29"/>
      <c r="B5" s="27" t="s">
        <v>73</v>
      </c>
      <c r="C5" s="27"/>
      <c r="D5" s="27"/>
      <c r="E5" s="28"/>
      <c r="F5" s="40">
        <f t="shared" ref="F5:L5" si="1">SUM(F6,F12,F38,F40,F41-F51)</f>
        <v>540705.69999999995</v>
      </c>
      <c r="G5" s="40">
        <f t="shared" si="1"/>
        <v>646350.00000000023</v>
      </c>
      <c r="H5" s="40">
        <f t="shared" si="1"/>
        <v>719358.9</v>
      </c>
      <c r="I5" s="40">
        <f t="shared" si="1"/>
        <v>753553.8</v>
      </c>
      <c r="J5" s="40">
        <f t="shared" si="1"/>
        <v>845069.50000000012</v>
      </c>
      <c r="K5" s="40">
        <f t="shared" si="1"/>
        <v>971457.69999999972</v>
      </c>
      <c r="L5" s="40">
        <f t="shared" si="1"/>
        <v>1162483.3</v>
      </c>
    </row>
    <row r="6" spans="1:12" ht="7.5" customHeight="1" x14ac:dyDescent="0.2">
      <c r="A6" s="30" t="s">
        <v>7</v>
      </c>
      <c r="B6" s="31"/>
      <c r="C6" s="27" t="s">
        <v>11</v>
      </c>
      <c r="D6" s="27"/>
      <c r="E6" s="28"/>
      <c r="F6" s="40">
        <f t="shared" ref="F6:L6" si="2">SUM(F7,F8,F9,F11)</f>
        <v>24058.1</v>
      </c>
      <c r="G6" s="40">
        <f t="shared" si="2"/>
        <v>26689.8</v>
      </c>
      <c r="H6" s="40">
        <f t="shared" si="2"/>
        <v>35079.799999999996</v>
      </c>
      <c r="I6" s="40">
        <f t="shared" si="2"/>
        <v>31180.899999999998</v>
      </c>
      <c r="J6" s="40">
        <f t="shared" si="2"/>
        <v>34975.5</v>
      </c>
      <c r="K6" s="40">
        <f t="shared" si="2"/>
        <v>43967.5</v>
      </c>
      <c r="L6" s="40">
        <f t="shared" si="2"/>
        <v>41006.300000000003</v>
      </c>
    </row>
    <row r="7" spans="1:12" ht="7.5" customHeight="1" x14ac:dyDescent="0.2">
      <c r="A7" s="30"/>
      <c r="B7" s="31"/>
      <c r="C7" s="31"/>
      <c r="D7" s="31" t="s">
        <v>12</v>
      </c>
      <c r="E7" s="32"/>
      <c r="F7" s="41">
        <v>4449.3</v>
      </c>
      <c r="G7" s="41">
        <v>4967.1000000000004</v>
      </c>
      <c r="H7" s="41">
        <v>5628.9</v>
      </c>
      <c r="I7" s="41">
        <v>5538.8</v>
      </c>
      <c r="J7" s="41">
        <v>6424.5</v>
      </c>
      <c r="K7" s="41">
        <v>7514.4</v>
      </c>
      <c r="L7" s="41">
        <v>7711.2</v>
      </c>
    </row>
    <row r="8" spans="1:12" ht="7.5" customHeight="1" x14ac:dyDescent="0.2">
      <c r="A8" s="30"/>
      <c r="B8" s="31"/>
      <c r="C8" s="31"/>
      <c r="D8" s="31" t="s">
        <v>13</v>
      </c>
      <c r="E8" s="32"/>
      <c r="F8" s="41">
        <v>13920.7</v>
      </c>
      <c r="G8" s="41">
        <v>15414.4</v>
      </c>
      <c r="H8" s="41">
        <v>17896.5</v>
      </c>
      <c r="I8" s="41">
        <v>19471.8</v>
      </c>
      <c r="J8" s="41">
        <v>21504.9</v>
      </c>
      <c r="K8" s="41">
        <v>23800.3</v>
      </c>
      <c r="L8" s="41">
        <v>25115.200000000001</v>
      </c>
    </row>
    <row r="9" spans="1:12" ht="7.5" customHeight="1" x14ac:dyDescent="0.2">
      <c r="A9" s="30"/>
      <c r="B9" s="31"/>
      <c r="C9" s="31"/>
      <c r="D9" s="31" t="s">
        <v>14</v>
      </c>
      <c r="E9" s="32"/>
      <c r="F9" s="41">
        <v>5294.1</v>
      </c>
      <c r="G9" s="41">
        <v>5850.7</v>
      </c>
      <c r="H9" s="41">
        <v>10976.8</v>
      </c>
      <c r="I9" s="41">
        <v>5531.1</v>
      </c>
      <c r="J9" s="41">
        <v>6329.7</v>
      </c>
      <c r="K9" s="41">
        <v>11801.4</v>
      </c>
      <c r="L9" s="41">
        <v>7367.5</v>
      </c>
    </row>
    <row r="10" spans="1:12" ht="7.5" customHeight="1" x14ac:dyDescent="0.2">
      <c r="A10" s="30"/>
      <c r="B10" s="31"/>
      <c r="C10" s="31"/>
      <c r="D10" s="31" t="s">
        <v>40</v>
      </c>
      <c r="E10" s="32"/>
      <c r="F10" s="41"/>
      <c r="G10" s="41"/>
      <c r="H10" s="41"/>
      <c r="I10" s="41"/>
      <c r="J10" s="41"/>
      <c r="K10" s="41"/>
      <c r="L10" s="41"/>
    </row>
    <row r="11" spans="1:12" ht="7.5" customHeight="1" x14ac:dyDescent="0.2">
      <c r="A11" s="30"/>
      <c r="B11" s="31"/>
      <c r="C11" s="31"/>
      <c r="D11" s="31" t="s">
        <v>41</v>
      </c>
      <c r="E11" s="32"/>
      <c r="F11" s="41">
        <v>394</v>
      </c>
      <c r="G11" s="41">
        <v>457.6</v>
      </c>
      <c r="H11" s="41">
        <v>577.6</v>
      </c>
      <c r="I11" s="41">
        <v>639.20000000000005</v>
      </c>
      <c r="J11" s="41">
        <v>716.4</v>
      </c>
      <c r="K11" s="41">
        <v>851.4</v>
      </c>
      <c r="L11" s="41">
        <v>812.4</v>
      </c>
    </row>
    <row r="12" spans="1:12" ht="7.5" customHeight="1" x14ac:dyDescent="0.2">
      <c r="A12" s="30"/>
      <c r="B12" s="31"/>
      <c r="C12" s="27" t="s">
        <v>15</v>
      </c>
      <c r="D12" s="27"/>
      <c r="E12" s="28"/>
      <c r="F12" s="40">
        <f t="shared" ref="F12:L12" si="3">SUM(F13,F14,F15,F16,F17,F19,F20,F21,F22,F23,F24,F25,F26,F27,F28,F29,F30,F31,F32,F33,F34,F35,F36)</f>
        <v>290773.09999999998</v>
      </c>
      <c r="G12" s="40">
        <f t="shared" si="3"/>
        <v>373593.60000000015</v>
      </c>
      <c r="H12" s="40">
        <f t="shared" si="3"/>
        <v>384116</v>
      </c>
      <c r="I12" s="40">
        <f t="shared" si="3"/>
        <v>431062.30000000005</v>
      </c>
      <c r="J12" s="40">
        <f t="shared" si="3"/>
        <v>502521.5</v>
      </c>
      <c r="K12" s="40">
        <f t="shared" si="3"/>
        <v>557173.99999999988</v>
      </c>
      <c r="L12" s="40">
        <f t="shared" si="3"/>
        <v>635535.5</v>
      </c>
    </row>
    <row r="13" spans="1:12" ht="7.5" customHeight="1" x14ac:dyDescent="0.2">
      <c r="A13" s="30"/>
      <c r="B13" s="31"/>
      <c r="C13" s="31"/>
      <c r="D13" s="31" t="s">
        <v>16</v>
      </c>
      <c r="E13" s="32"/>
      <c r="F13" s="41">
        <v>1651.3</v>
      </c>
      <c r="G13" s="41">
        <v>1577.8</v>
      </c>
      <c r="H13" s="41">
        <v>1606.4</v>
      </c>
      <c r="I13" s="41">
        <v>1593</v>
      </c>
      <c r="J13" s="41">
        <v>1622.8</v>
      </c>
      <c r="K13" s="41">
        <v>2019.2</v>
      </c>
      <c r="L13" s="41">
        <v>1809.6</v>
      </c>
    </row>
    <row r="14" spans="1:12" ht="7.5" customHeight="1" x14ac:dyDescent="0.2">
      <c r="A14" s="30"/>
      <c r="B14" s="31"/>
      <c r="C14" s="31"/>
      <c r="D14" s="31" t="s">
        <v>17</v>
      </c>
      <c r="E14" s="32"/>
      <c r="F14" s="41">
        <v>4355.8</v>
      </c>
      <c r="G14" s="41">
        <v>5190.3999999999996</v>
      </c>
      <c r="H14" s="41">
        <v>4931.3999999999996</v>
      </c>
      <c r="I14" s="41">
        <v>4949.3999999999996</v>
      </c>
      <c r="J14" s="41">
        <v>5868</v>
      </c>
      <c r="K14" s="41">
        <v>6629.3</v>
      </c>
      <c r="L14" s="41">
        <v>5885.5</v>
      </c>
    </row>
    <row r="15" spans="1:12" ht="7.5" customHeight="1" x14ac:dyDescent="0.2">
      <c r="A15" s="30"/>
      <c r="B15" s="31"/>
      <c r="C15" s="31"/>
      <c r="D15" s="31" t="s">
        <v>18</v>
      </c>
      <c r="E15" s="32"/>
      <c r="F15" s="41">
        <v>3707.5</v>
      </c>
      <c r="G15" s="41">
        <v>3845.1</v>
      </c>
      <c r="H15" s="41">
        <v>4573</v>
      </c>
      <c r="I15" s="41">
        <v>5350.4</v>
      </c>
      <c r="J15" s="41">
        <v>5215.5</v>
      </c>
      <c r="K15" s="41">
        <v>5819.2</v>
      </c>
      <c r="L15" s="41">
        <v>7097</v>
      </c>
    </row>
    <row r="16" spans="1:12" ht="7.5" customHeight="1" x14ac:dyDescent="0.2">
      <c r="A16" s="30"/>
      <c r="B16" s="31"/>
      <c r="C16" s="31"/>
      <c r="D16" s="31" t="s">
        <v>74</v>
      </c>
      <c r="E16" s="32"/>
      <c r="F16" s="41">
        <v>23491.8</v>
      </c>
      <c r="G16" s="41">
        <v>69616.800000000003</v>
      </c>
      <c r="H16" s="41">
        <v>38222.5</v>
      </c>
      <c r="I16" s="41">
        <v>26872.1</v>
      </c>
      <c r="J16" s="41">
        <v>31160.9</v>
      </c>
      <c r="K16" s="41">
        <v>38023.9</v>
      </c>
      <c r="L16" s="41">
        <v>32019.5</v>
      </c>
    </row>
    <row r="17" spans="1:12" ht="7.5" customHeight="1" x14ac:dyDescent="0.2">
      <c r="A17" s="30"/>
      <c r="B17" s="31"/>
      <c r="C17" s="31"/>
      <c r="D17" s="31" t="s">
        <v>19</v>
      </c>
      <c r="E17" s="32"/>
      <c r="F17" s="41">
        <v>22031.1</v>
      </c>
      <c r="G17" s="41">
        <v>22596.6</v>
      </c>
      <c r="H17" s="41">
        <v>24203.4</v>
      </c>
      <c r="I17" s="41">
        <v>23846.3</v>
      </c>
      <c r="J17" s="41">
        <v>25271</v>
      </c>
      <c r="K17" s="41">
        <v>26987.7</v>
      </c>
      <c r="L17" s="41">
        <v>34157.4</v>
      </c>
    </row>
    <row r="18" spans="1:12" ht="7.5" customHeight="1" x14ac:dyDescent="0.2">
      <c r="A18" s="30"/>
      <c r="B18" s="31"/>
      <c r="C18" s="31"/>
      <c r="D18" s="31" t="s">
        <v>49</v>
      </c>
      <c r="E18" s="32"/>
      <c r="F18" s="41"/>
      <c r="G18" s="41"/>
      <c r="H18" s="41"/>
      <c r="I18" s="41"/>
      <c r="J18" s="41"/>
      <c r="K18" s="41"/>
      <c r="L18" s="41"/>
    </row>
    <row r="19" spans="1:12" ht="7.5" customHeight="1" x14ac:dyDescent="0.2">
      <c r="A19" s="30"/>
      <c r="B19" s="31"/>
      <c r="C19" s="31"/>
      <c r="D19" s="31" t="s">
        <v>48</v>
      </c>
      <c r="E19" s="32"/>
      <c r="F19" s="41">
        <v>32405.4</v>
      </c>
      <c r="G19" s="41">
        <v>34299</v>
      </c>
      <c r="H19" s="41">
        <v>40169.5</v>
      </c>
      <c r="I19" s="41">
        <v>41455.800000000003</v>
      </c>
      <c r="J19" s="41">
        <v>46279</v>
      </c>
      <c r="K19" s="41">
        <v>48779</v>
      </c>
      <c r="L19" s="41">
        <v>57117.8</v>
      </c>
    </row>
    <row r="20" spans="1:12" ht="7.5" customHeight="1" x14ac:dyDescent="0.2">
      <c r="A20" s="30"/>
      <c r="B20" s="31"/>
      <c r="C20" s="31"/>
      <c r="D20" s="31" t="s">
        <v>20</v>
      </c>
      <c r="E20" s="32"/>
      <c r="F20" s="41">
        <v>17390.099999999999</v>
      </c>
      <c r="G20" s="41">
        <v>24242.9</v>
      </c>
      <c r="H20" s="41">
        <v>28379.1</v>
      </c>
      <c r="I20" s="41">
        <v>28290.2</v>
      </c>
      <c r="J20" s="41">
        <v>42125</v>
      </c>
      <c r="K20" s="41">
        <v>41075</v>
      </c>
      <c r="L20" s="41">
        <v>74353.899999999994</v>
      </c>
    </row>
    <row r="21" spans="1:12" ht="7.5" customHeight="1" x14ac:dyDescent="0.2">
      <c r="A21" s="30"/>
      <c r="B21" s="31"/>
      <c r="C21" s="31"/>
      <c r="D21" s="31" t="s">
        <v>21</v>
      </c>
      <c r="E21" s="32"/>
      <c r="F21" s="41">
        <v>4956.8999999999996</v>
      </c>
      <c r="G21" s="41">
        <v>6173.1</v>
      </c>
      <c r="H21" s="41">
        <v>6703</v>
      </c>
      <c r="I21" s="41">
        <v>6216.4</v>
      </c>
      <c r="J21" s="41">
        <v>6441.5</v>
      </c>
      <c r="K21" s="41">
        <v>9435.7999999999993</v>
      </c>
      <c r="L21" s="41">
        <v>10228.200000000001</v>
      </c>
    </row>
    <row r="22" spans="1:12" ht="7.5" customHeight="1" x14ac:dyDescent="0.2">
      <c r="A22" s="30"/>
      <c r="B22" s="31"/>
      <c r="C22" s="31"/>
      <c r="D22" s="31" t="s">
        <v>22</v>
      </c>
      <c r="E22" s="32"/>
      <c r="F22" s="41">
        <v>94380.9</v>
      </c>
      <c r="G22" s="41">
        <v>101298.2</v>
      </c>
      <c r="H22" s="41">
        <v>113699.7</v>
      </c>
      <c r="I22" s="41">
        <v>126203.1</v>
      </c>
      <c r="J22" s="41">
        <v>137371.29999999999</v>
      </c>
      <c r="K22" s="41">
        <v>151790.39999999999</v>
      </c>
      <c r="L22" s="41">
        <v>169854.2</v>
      </c>
    </row>
    <row r="23" spans="1:12" ht="7.5" customHeight="1" x14ac:dyDescent="0.2">
      <c r="A23" s="30"/>
      <c r="B23" s="31"/>
      <c r="C23" s="31"/>
      <c r="D23" s="31" t="s">
        <v>23</v>
      </c>
      <c r="E23" s="32"/>
      <c r="F23" s="41">
        <v>18113.5</v>
      </c>
      <c r="G23" s="41">
        <v>20127.3</v>
      </c>
      <c r="H23" s="41">
        <v>21933.599999999999</v>
      </c>
      <c r="I23" s="41">
        <v>23694</v>
      </c>
      <c r="J23" s="41">
        <v>33705.5</v>
      </c>
      <c r="K23" s="41">
        <v>41547.699999999997</v>
      </c>
      <c r="L23" s="41">
        <v>53144</v>
      </c>
    </row>
    <row r="24" spans="1:12" ht="7.5" customHeight="1" x14ac:dyDescent="0.2">
      <c r="A24" s="30"/>
      <c r="B24" s="31"/>
      <c r="C24" s="31"/>
      <c r="D24" s="31" t="s">
        <v>24</v>
      </c>
      <c r="E24" s="32"/>
      <c r="F24" s="41">
        <v>8852.5</v>
      </c>
      <c r="G24" s="41">
        <v>8486.4</v>
      </c>
      <c r="H24" s="41">
        <v>9201.4</v>
      </c>
      <c r="I24" s="41">
        <v>8844.4</v>
      </c>
      <c r="J24" s="41">
        <v>9528.7999999999993</v>
      </c>
      <c r="K24" s="41">
        <v>9998.2999999999993</v>
      </c>
      <c r="L24" s="41">
        <v>12166.4</v>
      </c>
    </row>
    <row r="25" spans="1:12" ht="7.5" customHeight="1" x14ac:dyDescent="0.2">
      <c r="A25" s="30"/>
      <c r="B25" s="31"/>
      <c r="C25" s="31"/>
      <c r="D25" s="31" t="s">
        <v>25</v>
      </c>
      <c r="E25" s="32"/>
      <c r="F25" s="41">
        <v>3181.3</v>
      </c>
      <c r="G25" s="41">
        <v>3162.5</v>
      </c>
      <c r="H25" s="41">
        <v>3078.6</v>
      </c>
      <c r="I25" s="41">
        <v>3100.5</v>
      </c>
      <c r="J25" s="41">
        <v>3344.6</v>
      </c>
      <c r="K25" s="41">
        <v>3347.1</v>
      </c>
      <c r="L25" s="41">
        <v>3151.4</v>
      </c>
    </row>
    <row r="26" spans="1:12" ht="7.5" customHeight="1" x14ac:dyDescent="0.2">
      <c r="A26" s="30"/>
      <c r="B26" s="31"/>
      <c r="C26" s="31"/>
      <c r="D26" s="31" t="s">
        <v>26</v>
      </c>
      <c r="E26" s="32"/>
      <c r="F26" s="41">
        <v>1890.7</v>
      </c>
      <c r="G26" s="41">
        <v>2156.4</v>
      </c>
      <c r="H26" s="41">
        <v>2987.7</v>
      </c>
      <c r="I26" s="41">
        <v>4158</v>
      </c>
      <c r="J26" s="41">
        <v>3755.3</v>
      </c>
      <c r="K26" s="41">
        <v>4341.8999999999996</v>
      </c>
      <c r="L26" s="41">
        <v>4701.3999999999996</v>
      </c>
    </row>
    <row r="27" spans="1:12" ht="7.5" customHeight="1" x14ac:dyDescent="0.2">
      <c r="A27" s="30"/>
      <c r="B27" s="31"/>
      <c r="C27" s="31"/>
      <c r="D27" s="31" t="s">
        <v>50</v>
      </c>
      <c r="E27" s="32"/>
      <c r="F27" s="41">
        <v>13244</v>
      </c>
      <c r="G27" s="41">
        <v>14932.4</v>
      </c>
      <c r="H27" s="41">
        <v>18569.5</v>
      </c>
      <c r="I27" s="41">
        <v>19104</v>
      </c>
      <c r="J27" s="41">
        <v>24402.2</v>
      </c>
      <c r="K27" s="41">
        <v>29030.400000000001</v>
      </c>
      <c r="L27" s="41">
        <v>41096.400000000001</v>
      </c>
    </row>
    <row r="28" spans="1:12" ht="7.5" customHeight="1" x14ac:dyDescent="0.2">
      <c r="A28" s="30"/>
      <c r="B28" s="31"/>
      <c r="C28" s="31"/>
      <c r="D28" s="31" t="s">
        <v>51</v>
      </c>
      <c r="E28" s="32"/>
      <c r="F28" s="41">
        <v>5451.2</v>
      </c>
      <c r="G28" s="41">
        <v>6991.9</v>
      </c>
      <c r="H28" s="41">
        <v>7267</v>
      </c>
      <c r="I28" s="41">
        <v>7521.3</v>
      </c>
      <c r="J28" s="41">
        <v>7572.3</v>
      </c>
      <c r="K28" s="41">
        <v>8862.4</v>
      </c>
      <c r="L28" s="41">
        <v>9439.5</v>
      </c>
    </row>
    <row r="29" spans="1:12" ht="7.5" customHeight="1" x14ac:dyDescent="0.2">
      <c r="A29" s="30"/>
      <c r="B29" s="31"/>
      <c r="C29" s="31"/>
      <c r="D29" s="31" t="s">
        <v>27</v>
      </c>
      <c r="E29" s="32"/>
      <c r="F29" s="41">
        <v>14079.5</v>
      </c>
      <c r="G29" s="41">
        <v>14181.3</v>
      </c>
      <c r="H29" s="41">
        <v>22235.4</v>
      </c>
      <c r="I29" s="41">
        <v>60033.3</v>
      </c>
      <c r="J29" s="41">
        <v>77435</v>
      </c>
      <c r="K29" s="41">
        <v>80447.100000000006</v>
      </c>
      <c r="L29" s="41">
        <v>47137</v>
      </c>
    </row>
    <row r="30" spans="1:12" ht="7.5" customHeight="1" x14ac:dyDescent="0.2">
      <c r="A30" s="30"/>
      <c r="B30" s="31"/>
      <c r="C30" s="31"/>
      <c r="D30" s="31" t="s">
        <v>28</v>
      </c>
      <c r="E30" s="32"/>
      <c r="F30" s="41">
        <v>13282.3</v>
      </c>
      <c r="G30" s="41">
        <v>17887.400000000001</v>
      </c>
      <c r="H30" s="41">
        <v>18019.7</v>
      </c>
      <c r="I30" s="41">
        <v>21119.7</v>
      </c>
      <c r="J30" s="41">
        <v>21755.200000000001</v>
      </c>
      <c r="K30" s="41">
        <v>27458.3</v>
      </c>
      <c r="L30" s="41">
        <v>39543.699999999997</v>
      </c>
    </row>
    <row r="31" spans="1:12" ht="7.5" customHeight="1" x14ac:dyDescent="0.2">
      <c r="A31" s="30"/>
      <c r="B31" s="31"/>
      <c r="C31" s="31"/>
      <c r="D31" s="31" t="s">
        <v>29</v>
      </c>
      <c r="E31" s="32"/>
      <c r="F31" s="41">
        <v>1516.5</v>
      </c>
      <c r="G31" s="41">
        <v>1926</v>
      </c>
      <c r="H31" s="41">
        <v>2245.3000000000002</v>
      </c>
      <c r="I31" s="41">
        <v>2456.9</v>
      </c>
      <c r="J31" s="41">
        <v>2605.1999999999998</v>
      </c>
      <c r="K31" s="41">
        <v>2005.2</v>
      </c>
      <c r="L31" s="41">
        <v>3095.8</v>
      </c>
    </row>
    <row r="32" spans="1:12" ht="7.5" customHeight="1" x14ac:dyDescent="0.2">
      <c r="A32" s="30"/>
      <c r="B32" s="31"/>
      <c r="C32" s="31"/>
      <c r="D32" s="31" t="s">
        <v>30</v>
      </c>
      <c r="E32" s="32"/>
      <c r="F32" s="41">
        <v>1161.5</v>
      </c>
      <c r="G32" s="41">
        <v>1242.7</v>
      </c>
      <c r="H32" s="41">
        <v>1294.2</v>
      </c>
      <c r="I32" s="41">
        <v>1376.9</v>
      </c>
      <c r="J32" s="41">
        <v>1466.9</v>
      </c>
      <c r="K32" s="41">
        <v>1600</v>
      </c>
      <c r="L32" s="41">
        <v>2012.1</v>
      </c>
    </row>
    <row r="33" spans="1:12" ht="7.5" customHeight="1" x14ac:dyDescent="0.2">
      <c r="A33" s="30"/>
      <c r="B33" s="31"/>
      <c r="C33" s="31"/>
      <c r="D33" s="31" t="s">
        <v>31</v>
      </c>
      <c r="E33" s="32"/>
      <c r="F33" s="41">
        <v>472.5</v>
      </c>
      <c r="G33" s="41">
        <v>520.9</v>
      </c>
      <c r="H33" s="41">
        <v>528.9</v>
      </c>
      <c r="I33" s="41">
        <v>620.29999999999995</v>
      </c>
      <c r="J33" s="41">
        <v>580.20000000000005</v>
      </c>
      <c r="K33" s="41">
        <v>584.20000000000005</v>
      </c>
      <c r="L33" s="41">
        <v>709.2</v>
      </c>
    </row>
    <row r="34" spans="1:12" ht="7.5" customHeight="1" x14ac:dyDescent="0.2">
      <c r="A34" s="30"/>
      <c r="B34" s="31"/>
      <c r="C34" s="31"/>
      <c r="D34" s="31" t="s">
        <v>32</v>
      </c>
      <c r="E34" s="32"/>
      <c r="F34" s="41">
        <v>5156.8</v>
      </c>
      <c r="G34" s="41">
        <v>6389</v>
      </c>
      <c r="H34" s="41">
        <v>6259.6</v>
      </c>
      <c r="I34" s="41">
        <v>6397.6</v>
      </c>
      <c r="J34" s="41">
        <v>6976.9</v>
      </c>
      <c r="K34" s="41">
        <v>8676</v>
      </c>
      <c r="L34" s="41">
        <v>17626.900000000001</v>
      </c>
    </row>
    <row r="35" spans="1:12" ht="7.5" customHeight="1" x14ac:dyDescent="0.2">
      <c r="A35" s="30"/>
      <c r="B35" s="31"/>
      <c r="C35" s="31"/>
      <c r="D35" s="31" t="s">
        <v>52</v>
      </c>
      <c r="E35" s="32"/>
      <c r="F35" s="41"/>
      <c r="G35" s="41">
        <v>56.2</v>
      </c>
      <c r="H35" s="41">
        <v>66</v>
      </c>
      <c r="I35" s="41">
        <v>80.7</v>
      </c>
      <c r="J35" s="41">
        <v>88.1</v>
      </c>
      <c r="K35" s="41">
        <v>104.2</v>
      </c>
      <c r="L35" s="41">
        <v>92.5</v>
      </c>
    </row>
    <row r="36" spans="1:12" ht="7.5" customHeight="1" x14ac:dyDescent="0.2">
      <c r="A36" s="30"/>
      <c r="B36" s="31"/>
      <c r="C36" s="31"/>
      <c r="D36" s="31" t="s">
        <v>53</v>
      </c>
      <c r="E36" s="32"/>
      <c r="F36" s="41"/>
      <c r="G36" s="41">
        <v>6693.3</v>
      </c>
      <c r="H36" s="41">
        <v>7941.1</v>
      </c>
      <c r="I36" s="41">
        <v>7778</v>
      </c>
      <c r="J36" s="41">
        <v>7950.3</v>
      </c>
      <c r="K36" s="41">
        <v>8611.7000000000007</v>
      </c>
      <c r="L36" s="41">
        <v>9096.1</v>
      </c>
    </row>
    <row r="37" spans="1:12" s="25" customFormat="1" ht="7.5" customHeight="1" x14ac:dyDescent="0.25">
      <c r="A37" s="29"/>
      <c r="B37" s="27"/>
      <c r="C37" s="27" t="s">
        <v>54</v>
      </c>
      <c r="D37" s="27"/>
      <c r="E37" s="28"/>
      <c r="F37" s="40"/>
      <c r="G37" s="40"/>
      <c r="H37" s="40"/>
      <c r="I37" s="40"/>
      <c r="J37" s="40"/>
      <c r="K37" s="40"/>
      <c r="L37" s="40"/>
    </row>
    <row r="38" spans="1:12" s="25" customFormat="1" ht="7.5" customHeight="1" x14ac:dyDescent="0.25">
      <c r="A38" s="29"/>
      <c r="B38" s="27"/>
      <c r="C38" s="27" t="s">
        <v>55</v>
      </c>
      <c r="D38" s="27"/>
      <c r="E38" s="28"/>
      <c r="F38" s="40"/>
      <c r="G38" s="40"/>
      <c r="H38" s="40"/>
      <c r="I38" s="40"/>
      <c r="J38" s="40"/>
      <c r="K38" s="40"/>
      <c r="L38" s="40">
        <v>4860.6000000000004</v>
      </c>
    </row>
    <row r="39" spans="1:12" s="25" customFormat="1" ht="7.5" customHeight="1" x14ac:dyDescent="0.25">
      <c r="A39" s="29"/>
      <c r="B39" s="33"/>
      <c r="C39" s="34" t="s">
        <v>56</v>
      </c>
      <c r="D39" s="34"/>
      <c r="E39" s="35"/>
      <c r="F39" s="40"/>
      <c r="G39" s="40"/>
      <c r="H39" s="40"/>
      <c r="I39" s="40"/>
      <c r="J39" s="40"/>
      <c r="K39" s="40"/>
      <c r="L39" s="40"/>
    </row>
    <row r="40" spans="1:12" s="25" customFormat="1" ht="7.5" customHeight="1" x14ac:dyDescent="0.25">
      <c r="A40" s="29"/>
      <c r="B40" s="33"/>
      <c r="C40" s="34" t="s">
        <v>57</v>
      </c>
      <c r="D40" s="34"/>
      <c r="E40" s="35"/>
      <c r="F40" s="40">
        <v>670.1</v>
      </c>
      <c r="G40" s="40">
        <v>782.6</v>
      </c>
      <c r="H40" s="40">
        <v>845.2</v>
      </c>
      <c r="I40" s="40">
        <v>889.2</v>
      </c>
      <c r="J40" s="40">
        <v>1051.3</v>
      </c>
      <c r="K40" s="40">
        <v>1148.2</v>
      </c>
      <c r="L40" s="40">
        <v>1210.5</v>
      </c>
    </row>
    <row r="41" spans="1:12" ht="7.5" customHeight="1" x14ac:dyDescent="0.2">
      <c r="A41" s="30"/>
      <c r="B41" s="36"/>
      <c r="C41" s="27" t="s">
        <v>33</v>
      </c>
      <c r="D41" s="27"/>
      <c r="E41" s="28"/>
      <c r="F41" s="40">
        <f t="shared" ref="F41:L41" si="4">SUM(F42,F43,F46,F48,F50)</f>
        <v>328262.89999999997</v>
      </c>
      <c r="G41" s="40">
        <f t="shared" si="4"/>
        <v>362083.80000000005</v>
      </c>
      <c r="H41" s="40">
        <f t="shared" si="4"/>
        <v>437717.9</v>
      </c>
      <c r="I41" s="40">
        <f t="shared" si="4"/>
        <v>476937.1</v>
      </c>
      <c r="J41" s="40">
        <f t="shared" si="4"/>
        <v>531760.4</v>
      </c>
      <c r="K41" s="40">
        <f t="shared" si="4"/>
        <v>610760.19999999995</v>
      </c>
      <c r="L41" s="40">
        <f t="shared" si="4"/>
        <v>726149</v>
      </c>
    </row>
    <row r="42" spans="1:12" ht="7.5" customHeight="1" x14ac:dyDescent="0.2">
      <c r="A42" s="30"/>
      <c r="B42" s="31"/>
      <c r="C42" s="31"/>
      <c r="D42" s="31" t="s">
        <v>34</v>
      </c>
      <c r="E42" s="32"/>
      <c r="F42" s="41">
        <v>88947.9</v>
      </c>
      <c r="G42" s="41">
        <v>102331.1</v>
      </c>
      <c r="H42" s="41">
        <v>117540.6</v>
      </c>
      <c r="I42" s="41">
        <v>131004.9</v>
      </c>
      <c r="J42" s="41">
        <v>150346.29999999999</v>
      </c>
      <c r="K42" s="41">
        <v>172376.2</v>
      </c>
      <c r="L42" s="41">
        <v>211087.9</v>
      </c>
    </row>
    <row r="43" spans="1:12" ht="7.5" customHeight="1" x14ac:dyDescent="0.2">
      <c r="A43" s="30"/>
      <c r="B43" s="31"/>
      <c r="C43" s="31"/>
      <c r="D43" s="31" t="s">
        <v>35</v>
      </c>
      <c r="E43" s="32"/>
      <c r="F43" s="41">
        <v>15098.4</v>
      </c>
      <c r="G43" s="41">
        <v>3228.6</v>
      </c>
      <c r="H43" s="41">
        <v>23788.2</v>
      </c>
      <c r="I43" s="41">
        <v>20473</v>
      </c>
      <c r="J43" s="41">
        <v>25295.200000000001</v>
      </c>
      <c r="K43" s="41">
        <v>50673</v>
      </c>
      <c r="L43" s="41">
        <v>136449.60000000001</v>
      </c>
    </row>
    <row r="44" spans="1:12" ht="7.5" customHeight="1" x14ac:dyDescent="0.2">
      <c r="A44" s="30"/>
      <c r="B44" s="31"/>
      <c r="C44" s="31"/>
      <c r="D44" s="31" t="s">
        <v>63</v>
      </c>
      <c r="E44" s="32"/>
      <c r="F44" s="41"/>
      <c r="G44" s="41"/>
      <c r="H44" s="41"/>
      <c r="I44" s="41"/>
      <c r="J44" s="41"/>
      <c r="K44" s="41"/>
      <c r="L44" s="41"/>
    </row>
    <row r="45" spans="1:12" ht="7.5" customHeight="1" x14ac:dyDescent="0.2">
      <c r="A45" s="30"/>
      <c r="B45" s="31"/>
      <c r="C45" s="31"/>
      <c r="D45" s="31" t="s">
        <v>64</v>
      </c>
      <c r="E45" s="32"/>
      <c r="F45" s="41"/>
      <c r="G45" s="41"/>
      <c r="H45" s="41"/>
      <c r="I45" s="41"/>
      <c r="J45" s="41"/>
      <c r="K45" s="41"/>
      <c r="L45" s="41"/>
    </row>
    <row r="46" spans="1:12" ht="7.5" customHeight="1" x14ac:dyDescent="0.2">
      <c r="A46" s="30"/>
      <c r="B46" s="31"/>
      <c r="C46" s="31"/>
      <c r="D46" s="31" t="s">
        <v>65</v>
      </c>
      <c r="E46" s="32"/>
      <c r="F46" s="41">
        <v>14799.3</v>
      </c>
      <c r="G46" s="41">
        <v>15677.6</v>
      </c>
      <c r="H46" s="41">
        <v>17671.5</v>
      </c>
      <c r="I46" s="41">
        <v>16933.8</v>
      </c>
      <c r="J46" s="41">
        <v>19416.099999999999</v>
      </c>
      <c r="K46" s="41">
        <v>21098.2</v>
      </c>
      <c r="L46" s="41">
        <v>21850.2</v>
      </c>
    </row>
    <row r="47" spans="1:12" ht="7.5" customHeight="1" x14ac:dyDescent="0.2">
      <c r="A47" s="30"/>
      <c r="B47" s="31"/>
      <c r="C47" s="31"/>
      <c r="D47" s="31" t="s">
        <v>58</v>
      </c>
      <c r="E47" s="32"/>
      <c r="F47" s="41"/>
      <c r="G47" s="41"/>
      <c r="H47" s="41"/>
      <c r="I47" s="41"/>
      <c r="J47" s="41"/>
      <c r="K47" s="41"/>
      <c r="L47" s="41"/>
    </row>
    <row r="48" spans="1:12" ht="7.5" customHeight="1" x14ac:dyDescent="0.2">
      <c r="A48" s="30"/>
      <c r="B48" s="31"/>
      <c r="C48" s="31"/>
      <c r="D48" s="31" t="s">
        <v>59</v>
      </c>
      <c r="E48" s="32"/>
      <c r="F48" s="41">
        <v>209417.3</v>
      </c>
      <c r="G48" s="41">
        <v>226146.5</v>
      </c>
      <c r="H48" s="41">
        <v>247728</v>
      </c>
      <c r="I48" s="41">
        <v>258830.9</v>
      </c>
      <c r="J48" s="41">
        <v>289756.90000000002</v>
      </c>
      <c r="K48" s="41">
        <v>311941.3</v>
      </c>
      <c r="L48" s="41">
        <v>356761.3</v>
      </c>
    </row>
    <row r="49" spans="1:12" ht="7.5" customHeight="1" x14ac:dyDescent="0.2">
      <c r="A49" s="30"/>
      <c r="B49" s="31"/>
      <c r="C49" s="31"/>
      <c r="D49" s="31" t="s">
        <v>67</v>
      </c>
      <c r="E49" s="32"/>
      <c r="F49" s="41"/>
      <c r="G49" s="41"/>
      <c r="H49" s="41"/>
      <c r="I49" s="41"/>
      <c r="J49" s="41"/>
      <c r="K49" s="41"/>
      <c r="L49" s="41"/>
    </row>
    <row r="50" spans="1:12" ht="7.5" customHeight="1" x14ac:dyDescent="0.2">
      <c r="A50" s="30"/>
      <c r="B50" s="31"/>
      <c r="C50" s="31"/>
      <c r="D50" s="31" t="s">
        <v>66</v>
      </c>
      <c r="E50" s="32"/>
      <c r="F50" s="41"/>
      <c r="G50" s="41">
        <v>14700</v>
      </c>
      <c r="H50" s="41">
        <v>30989.599999999999</v>
      </c>
      <c r="I50" s="41">
        <v>49694.5</v>
      </c>
      <c r="J50" s="41">
        <v>46945.9</v>
      </c>
      <c r="K50" s="41">
        <v>54671.5</v>
      </c>
      <c r="L50" s="41"/>
    </row>
    <row r="51" spans="1:12" s="25" customFormat="1" ht="7.5" customHeight="1" x14ac:dyDescent="0.25">
      <c r="A51" s="29"/>
      <c r="B51" s="27"/>
      <c r="C51" s="27"/>
      <c r="D51" s="27" t="s">
        <v>36</v>
      </c>
      <c r="E51" s="28"/>
      <c r="F51" s="40">
        <f t="shared" ref="F51:L51" si="5">SUM(F53,F54)</f>
        <v>103058.5</v>
      </c>
      <c r="G51" s="40">
        <f t="shared" si="5"/>
        <v>116799.79999999999</v>
      </c>
      <c r="H51" s="40">
        <f t="shared" si="5"/>
        <v>138400</v>
      </c>
      <c r="I51" s="40">
        <f t="shared" si="5"/>
        <v>186515.69999999998</v>
      </c>
      <c r="J51" s="40">
        <f t="shared" si="5"/>
        <v>225239.19999999998</v>
      </c>
      <c r="K51" s="40">
        <f t="shared" si="5"/>
        <v>241592.2</v>
      </c>
      <c r="L51" s="40">
        <f t="shared" si="5"/>
        <v>246278.6</v>
      </c>
    </row>
    <row r="52" spans="1:12" ht="7.5" customHeight="1" x14ac:dyDescent="0.2">
      <c r="A52" s="30"/>
      <c r="B52" s="31"/>
      <c r="C52" s="31"/>
      <c r="D52" s="31"/>
      <c r="E52" s="32" t="s">
        <v>60</v>
      </c>
      <c r="F52" s="42"/>
      <c r="G52" s="42"/>
      <c r="H52" s="42"/>
      <c r="I52" s="42"/>
      <c r="J52" s="42"/>
      <c r="K52" s="42"/>
      <c r="L52" s="42"/>
    </row>
    <row r="53" spans="1:12" ht="7.5" customHeight="1" x14ac:dyDescent="0.2">
      <c r="A53" s="30"/>
      <c r="B53" s="31"/>
      <c r="C53" s="31"/>
      <c r="D53" s="31"/>
      <c r="E53" s="32" t="s">
        <v>61</v>
      </c>
      <c r="F53" s="41">
        <v>85324.6</v>
      </c>
      <c r="G53" s="41">
        <v>97706.2</v>
      </c>
      <c r="H53" s="41">
        <v>117878.3</v>
      </c>
      <c r="I53" s="41">
        <v>164742.39999999999</v>
      </c>
      <c r="J53" s="41">
        <v>200949.8</v>
      </c>
      <c r="K53" s="41">
        <v>222555.1</v>
      </c>
      <c r="L53" s="41">
        <v>227204.2</v>
      </c>
    </row>
    <row r="54" spans="1:12" ht="7.5" customHeight="1" x14ac:dyDescent="0.2">
      <c r="A54" s="30"/>
      <c r="B54" s="31"/>
      <c r="C54" s="31"/>
      <c r="D54" s="31"/>
      <c r="E54" s="32" t="s">
        <v>75</v>
      </c>
      <c r="F54" s="41">
        <v>17733.900000000001</v>
      </c>
      <c r="G54" s="41">
        <v>19093.599999999999</v>
      </c>
      <c r="H54" s="41">
        <v>20521.7</v>
      </c>
      <c r="I54" s="41">
        <v>21773.3</v>
      </c>
      <c r="J54" s="41">
        <v>24289.4</v>
      </c>
      <c r="K54" s="41">
        <v>19037.099999999999</v>
      </c>
      <c r="L54" s="41">
        <v>19074.400000000001</v>
      </c>
    </row>
    <row r="55" spans="1:12" ht="7.5" customHeight="1" x14ac:dyDescent="0.2">
      <c r="A55" s="30"/>
      <c r="B55" s="27" t="s">
        <v>43</v>
      </c>
      <c r="C55" s="27"/>
      <c r="D55" s="27"/>
      <c r="E55" s="28"/>
      <c r="F55" s="40">
        <f t="shared" ref="F55:L55" si="6">SUM(F56,F57,F58,F60,F61,F62,F64)</f>
        <v>396508.19999999995</v>
      </c>
      <c r="G55" s="40">
        <f t="shared" si="6"/>
        <v>432510.50000000006</v>
      </c>
      <c r="H55" s="40">
        <f t="shared" si="6"/>
        <v>522494.39999999997</v>
      </c>
      <c r="I55" s="40">
        <f t="shared" si="6"/>
        <v>573398.6</v>
      </c>
      <c r="J55" s="40">
        <f t="shared" si="6"/>
        <v>632298.6</v>
      </c>
      <c r="K55" s="40">
        <f t="shared" si="6"/>
        <v>699716.9</v>
      </c>
      <c r="L55" s="40">
        <f t="shared" si="6"/>
        <v>748837.5</v>
      </c>
    </row>
    <row r="56" spans="1:12" ht="7.5" customHeight="1" x14ac:dyDescent="0.2">
      <c r="A56" s="30" t="s">
        <v>2</v>
      </c>
      <c r="B56" s="31"/>
      <c r="C56" s="31" t="s">
        <v>37</v>
      </c>
      <c r="D56" s="31"/>
      <c r="E56" s="32"/>
      <c r="F56" s="41">
        <v>91675</v>
      </c>
      <c r="G56" s="41">
        <v>104530.5</v>
      </c>
      <c r="H56" s="41">
        <v>124423.2</v>
      </c>
      <c r="I56" s="41">
        <v>149351.4</v>
      </c>
      <c r="J56" s="41">
        <v>149727.29999999999</v>
      </c>
      <c r="K56" s="41">
        <v>163032.70000000001</v>
      </c>
      <c r="L56" s="41">
        <v>173483.5</v>
      </c>
    </row>
    <row r="57" spans="1:12" ht="7.5" customHeight="1" x14ac:dyDescent="0.2">
      <c r="A57" s="30" t="s">
        <v>3</v>
      </c>
      <c r="B57" s="31"/>
      <c r="C57" s="31" t="s">
        <v>38</v>
      </c>
      <c r="D57" s="31"/>
      <c r="E57" s="32"/>
      <c r="F57" s="41">
        <v>93321.1</v>
      </c>
      <c r="G57" s="41">
        <v>99539.1</v>
      </c>
      <c r="H57" s="41">
        <v>134085.1</v>
      </c>
      <c r="I57" s="41">
        <v>142222.29999999999</v>
      </c>
      <c r="J57" s="41">
        <v>176077.3</v>
      </c>
      <c r="K57" s="41">
        <v>193417.60000000001</v>
      </c>
      <c r="L57" s="41">
        <v>202653.5</v>
      </c>
    </row>
    <row r="58" spans="1:12" ht="7.5" customHeight="1" x14ac:dyDescent="0.2">
      <c r="A58" s="30" t="s">
        <v>4</v>
      </c>
      <c r="B58" s="31"/>
      <c r="C58" s="31" t="s">
        <v>39</v>
      </c>
      <c r="D58" s="31"/>
      <c r="E58" s="32"/>
      <c r="F58" s="41">
        <v>15300.2</v>
      </c>
      <c r="G58" s="41">
        <v>16739.5</v>
      </c>
      <c r="H58" s="41">
        <v>24809.5</v>
      </c>
      <c r="I58" s="41">
        <v>27534.1</v>
      </c>
      <c r="J58" s="41">
        <v>22892.400000000001</v>
      </c>
      <c r="K58" s="41">
        <v>32407.1</v>
      </c>
      <c r="L58" s="41">
        <v>28677.7</v>
      </c>
    </row>
    <row r="59" spans="1:12" ht="7.5" customHeight="1" x14ac:dyDescent="0.2">
      <c r="A59" s="30" t="s">
        <v>8</v>
      </c>
      <c r="B59" s="31"/>
      <c r="C59" s="31" t="s">
        <v>70</v>
      </c>
      <c r="D59" s="31"/>
      <c r="E59" s="32"/>
      <c r="F59" s="41"/>
      <c r="G59" s="41"/>
      <c r="H59" s="41"/>
      <c r="I59" s="41"/>
      <c r="J59" s="41"/>
      <c r="K59" s="41"/>
      <c r="L59" s="41"/>
    </row>
    <row r="60" spans="1:12" ht="7.5" customHeight="1" x14ac:dyDescent="0.2">
      <c r="A60" s="30" t="s">
        <v>9</v>
      </c>
      <c r="B60" s="31"/>
      <c r="C60" s="31" t="s">
        <v>71</v>
      </c>
      <c r="D60" s="31"/>
      <c r="E60" s="32"/>
      <c r="F60" s="41">
        <v>1946.8</v>
      </c>
      <c r="G60" s="41">
        <v>5350.6</v>
      </c>
      <c r="H60" s="41">
        <v>2675</v>
      </c>
      <c r="I60" s="41"/>
      <c r="J60" s="41"/>
      <c r="K60" s="41"/>
      <c r="L60" s="41"/>
    </row>
    <row r="61" spans="1:12" ht="7.5" customHeight="1" x14ac:dyDescent="0.2">
      <c r="A61" s="30" t="s">
        <v>10</v>
      </c>
      <c r="B61" s="31"/>
      <c r="C61" s="31" t="s">
        <v>62</v>
      </c>
      <c r="D61" s="31"/>
      <c r="E61" s="32"/>
      <c r="F61" s="41">
        <v>930</v>
      </c>
      <c r="G61" s="41">
        <v>932.9</v>
      </c>
      <c r="H61" s="41">
        <v>904.8</v>
      </c>
      <c r="I61" s="41"/>
      <c r="J61" s="41"/>
      <c r="K61" s="41"/>
      <c r="L61" s="41"/>
    </row>
    <row r="62" spans="1:12" ht="7.5" customHeight="1" x14ac:dyDescent="0.2">
      <c r="A62" s="30" t="s">
        <v>5</v>
      </c>
      <c r="B62" s="31"/>
      <c r="C62" s="31" t="s">
        <v>42</v>
      </c>
      <c r="D62" s="31"/>
      <c r="E62" s="32"/>
      <c r="F62" s="41">
        <v>147425</v>
      </c>
      <c r="G62" s="41">
        <v>157747.20000000001</v>
      </c>
      <c r="H62" s="41">
        <v>177512.5</v>
      </c>
      <c r="I62" s="41">
        <v>193258.4</v>
      </c>
      <c r="J62" s="41">
        <v>211152.5</v>
      </c>
      <c r="K62" s="41">
        <v>231443.4</v>
      </c>
      <c r="L62" s="41">
        <v>252110.9</v>
      </c>
    </row>
    <row r="63" spans="1:12" ht="7.5" customHeight="1" x14ac:dyDescent="0.2">
      <c r="A63" s="30"/>
      <c r="B63" s="31"/>
      <c r="C63" s="31" t="s">
        <v>68</v>
      </c>
      <c r="D63" s="31"/>
      <c r="E63" s="32"/>
      <c r="F63" s="41"/>
      <c r="G63" s="41"/>
      <c r="H63" s="41"/>
      <c r="I63" s="41"/>
      <c r="J63" s="41"/>
      <c r="K63" s="41"/>
      <c r="L63" s="41"/>
    </row>
    <row r="64" spans="1:12" ht="7.5" customHeight="1" x14ac:dyDescent="0.2">
      <c r="A64" s="37" t="s">
        <v>6</v>
      </c>
      <c r="B64" s="38"/>
      <c r="C64" s="38" t="s">
        <v>69</v>
      </c>
      <c r="D64" s="38"/>
      <c r="E64" s="39"/>
      <c r="F64" s="43">
        <v>45910.1</v>
      </c>
      <c r="G64" s="43">
        <v>47670.7</v>
      </c>
      <c r="H64" s="43">
        <v>58084.3</v>
      </c>
      <c r="I64" s="43">
        <v>61032.4</v>
      </c>
      <c r="J64" s="43">
        <v>72449.100000000006</v>
      </c>
      <c r="K64" s="43">
        <v>79416.100000000006</v>
      </c>
      <c r="L64" s="43">
        <v>91911.9</v>
      </c>
    </row>
    <row r="65" spans="1:14" s="5" customFormat="1" ht="7.5" customHeight="1" x14ac:dyDescent="0.2">
      <c r="A65" s="23" t="s">
        <v>45</v>
      </c>
      <c r="B65" s="21"/>
      <c r="C65" s="16"/>
      <c r="D65" s="16"/>
      <c r="E65" s="16"/>
      <c r="F65" s="17"/>
      <c r="G65" s="17"/>
      <c r="H65" s="17"/>
      <c r="I65" s="17"/>
      <c r="J65" s="17"/>
      <c r="K65" s="17"/>
      <c r="L65" s="17"/>
      <c r="M65" s="18"/>
      <c r="N65" s="18"/>
    </row>
    <row r="66" spans="1:14" s="5" customFormat="1" ht="7.5" customHeight="1" x14ac:dyDescent="0.2">
      <c r="A66" s="22" t="s">
        <v>46</v>
      </c>
      <c r="B66" s="20"/>
      <c r="C66" s="16"/>
      <c r="D66" s="16"/>
      <c r="E66" s="16"/>
      <c r="F66" s="17"/>
      <c r="G66" s="17"/>
      <c r="H66" s="17"/>
      <c r="I66" s="17"/>
      <c r="J66" s="17"/>
      <c r="K66" s="17"/>
      <c r="L66" s="17"/>
      <c r="M66" s="18"/>
      <c r="N66" s="18"/>
    </row>
    <row r="67" spans="1:14" s="5" customFormat="1" ht="17.25" customHeight="1" x14ac:dyDescent="0.2">
      <c r="A67" s="47" t="s">
        <v>76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18"/>
      <c r="N67" s="18"/>
    </row>
    <row r="68" spans="1:14" s="5" customFormat="1" ht="7.5" customHeight="1" x14ac:dyDescent="0.2">
      <c r="A68" s="24" t="s">
        <v>47</v>
      </c>
      <c r="B68" s="20"/>
      <c r="C68" s="16"/>
      <c r="D68" s="16"/>
      <c r="E68" s="16"/>
      <c r="F68" s="17"/>
      <c r="G68" s="17"/>
      <c r="H68" s="17"/>
      <c r="I68" s="17"/>
      <c r="J68" s="17"/>
      <c r="K68" s="17"/>
      <c r="L68" s="17"/>
      <c r="M68" s="18"/>
      <c r="N68" s="18"/>
    </row>
    <row r="69" spans="1:14" s="5" customFormat="1" ht="7.5" customHeight="1" x14ac:dyDescent="0.2">
      <c r="A69" s="22" t="s">
        <v>78</v>
      </c>
      <c r="B69" s="20"/>
      <c r="C69" s="16"/>
      <c r="D69" s="16"/>
      <c r="E69" s="16"/>
      <c r="F69" s="17"/>
      <c r="G69" s="17"/>
      <c r="H69" s="17"/>
      <c r="I69" s="17"/>
      <c r="J69" s="17"/>
      <c r="K69" s="17"/>
      <c r="L69" s="17"/>
      <c r="M69" s="18"/>
      <c r="N69" s="18"/>
    </row>
    <row r="70" spans="1:14" s="5" customFormat="1" ht="8.1" customHeight="1" x14ac:dyDescent="0.2">
      <c r="A70" s="6"/>
      <c r="B70" s="6"/>
      <c r="C70" s="6"/>
      <c r="D70" s="6"/>
      <c r="E70" s="6"/>
      <c r="F70" s="7"/>
      <c r="G70" s="7"/>
      <c r="H70" s="7"/>
      <c r="I70" s="7"/>
      <c r="J70" s="7"/>
      <c r="K70" s="7"/>
      <c r="L70" s="7"/>
    </row>
    <row r="71" spans="1:14" s="5" customFormat="1" ht="8.1" customHeight="1" x14ac:dyDescent="0.2">
      <c r="A71" s="8"/>
      <c r="B71" s="8"/>
      <c r="C71" s="8"/>
      <c r="D71" s="8"/>
      <c r="E71" s="8"/>
      <c r="F71" s="7"/>
      <c r="G71" s="7"/>
      <c r="H71" s="7"/>
      <c r="I71" s="7"/>
      <c r="J71" s="7"/>
      <c r="K71" s="7"/>
      <c r="L71" s="7"/>
    </row>
    <row r="72" spans="1:14" s="5" customFormat="1" ht="8.1" customHeight="1" x14ac:dyDescent="0.2">
      <c r="A72" s="8"/>
      <c r="B72" s="8"/>
      <c r="C72" s="8"/>
      <c r="D72" s="8"/>
      <c r="E72" s="8"/>
      <c r="F72" s="7"/>
      <c r="G72" s="7"/>
      <c r="H72" s="7"/>
      <c r="I72" s="7"/>
      <c r="J72" s="7"/>
      <c r="K72" s="7"/>
      <c r="L72" s="7"/>
    </row>
    <row r="73" spans="1:14" ht="7.5" customHeight="1" x14ac:dyDescent="0.2">
      <c r="A73" s="8"/>
      <c r="B73" s="8"/>
      <c r="C73" s="8"/>
      <c r="D73" s="8"/>
      <c r="E73" s="8"/>
    </row>
    <row r="74" spans="1:14" ht="7.5" customHeight="1" x14ac:dyDescent="0.2">
      <c r="A74" s="6"/>
      <c r="B74" s="6"/>
      <c r="C74" s="6"/>
      <c r="D74" s="6"/>
      <c r="E74" s="6"/>
      <c r="F74" s="1"/>
      <c r="G74" s="1"/>
      <c r="H74" s="1"/>
      <c r="I74" s="1"/>
      <c r="J74" s="1"/>
      <c r="K74" s="1"/>
      <c r="L74" s="1"/>
    </row>
    <row r="75" spans="1:14" ht="7.5" customHeight="1" x14ac:dyDescent="0.2">
      <c r="A75" s="9"/>
      <c r="B75" s="9"/>
      <c r="C75" s="9"/>
      <c r="D75" s="9"/>
      <c r="E75" s="9"/>
      <c r="F75" s="1"/>
      <c r="G75" s="1"/>
      <c r="H75" s="1"/>
      <c r="I75" s="1"/>
      <c r="J75" s="1"/>
      <c r="K75" s="1"/>
      <c r="L75" s="1"/>
    </row>
    <row r="76" spans="1:14" ht="7.5" customHeight="1" x14ac:dyDescent="0.2">
      <c r="A76" s="6"/>
      <c r="B76" s="6"/>
      <c r="C76" s="6"/>
      <c r="D76" s="6"/>
      <c r="E76" s="6"/>
      <c r="F76" s="1"/>
      <c r="G76" s="1"/>
      <c r="H76" s="1"/>
      <c r="I76" s="1"/>
      <c r="J76" s="1"/>
      <c r="K76" s="1"/>
      <c r="L76" s="1"/>
    </row>
    <row r="77" spans="1:14" ht="7.5" customHeight="1" x14ac:dyDescent="0.2">
      <c r="A77" s="6"/>
      <c r="B77" s="6"/>
      <c r="C77" s="6"/>
      <c r="D77" s="6"/>
      <c r="E77" s="6"/>
      <c r="F77" s="1"/>
      <c r="G77" s="1"/>
      <c r="H77" s="1"/>
      <c r="I77" s="1"/>
      <c r="J77" s="1"/>
      <c r="K77" s="1"/>
      <c r="L77" s="1"/>
    </row>
    <row r="78" spans="1:14" ht="2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4" ht="1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2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2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7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7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7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7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7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7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7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7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7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7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7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7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7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7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7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7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7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7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7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7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7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7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7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7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7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7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7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7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7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7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7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7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7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7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7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7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7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7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7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7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</sheetData>
  <mergeCells count="2">
    <mergeCell ref="A3:E3"/>
    <mergeCell ref="A67:L67"/>
  </mergeCells>
  <printOptions horizontalCentered="1"/>
  <pageMargins left="0.98425196850393704" right="0.98425196850393704" top="1.5748031496062993" bottom="0.7874015748031496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M04_423</vt:lpstr>
      <vt:lpstr>M04_423!Área_de_impresión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UCG</cp:lastModifiedBy>
  <cp:lastPrinted>2017-08-07T18:10:04Z</cp:lastPrinted>
  <dcterms:created xsi:type="dcterms:W3CDTF">2005-06-09T22:35:47Z</dcterms:created>
  <dcterms:modified xsi:type="dcterms:W3CDTF">2017-08-21T19:25:22Z</dcterms:modified>
</cp:coreProperties>
</file>