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rlos_lopezz\Documents\carlos_lopez\01_INF GESTION\01.2_INF DE GOB\IG_2017\00_Sitio\3. Anexo\3.05 Para OPR\1. Anexo Gasto_OPR (paginado)\Excel\"/>
    </mc:Choice>
  </mc:AlternateContent>
  <bookViews>
    <workbookView xWindow="0" yWindow="0" windowWidth="23040" windowHeight="8790" tabRatio="599"/>
  </bookViews>
  <sheets>
    <sheet name="M04_451" sheetId="8" r:id="rId1"/>
  </sheets>
  <definedNames>
    <definedName name="A_impresión_IM" localSheetId="0">#REF!</definedName>
    <definedName name="A_impresión_IM">#REF!</definedName>
    <definedName name="_xlnm.Print_Area" localSheetId="0">M04_451!$A$1:$U$43</definedName>
    <definedName name="DIFERENCIAS">#N/A</definedName>
  </definedNames>
  <calcPr calcId="152511"/>
</workbook>
</file>

<file path=xl/calcChain.xml><?xml version="1.0" encoding="utf-8"?>
<calcChain xmlns="http://schemas.openxmlformats.org/spreadsheetml/2006/main">
  <c r="D34" i="8" l="1"/>
  <c r="R35" i="8"/>
  <c r="S35" i="8"/>
  <c r="U35" i="8"/>
  <c r="T35" i="8"/>
  <c r="Q34" i="8" l="1"/>
  <c r="L34" i="8"/>
  <c r="D35" i="8"/>
  <c r="L35" i="8"/>
  <c r="Q35" i="8"/>
  <c r="K34" i="8" l="1"/>
  <c r="K35" i="8"/>
  <c r="L33" i="8"/>
  <c r="Q33" i="8"/>
  <c r="L32" i="8"/>
  <c r="Q32" i="8"/>
  <c r="L30" i="8"/>
  <c r="Q30" i="8"/>
  <c r="D30" i="8"/>
  <c r="C30" i="8" s="1"/>
  <c r="L29" i="8"/>
  <c r="Q29" i="8"/>
  <c r="D29" i="8"/>
  <c r="C29" i="8" s="1"/>
  <c r="L28" i="8"/>
  <c r="Q28" i="8"/>
  <c r="D28" i="8"/>
  <c r="C28" i="8" s="1"/>
  <c r="D33" i="8"/>
  <c r="C33" i="8" s="1"/>
  <c r="Q25" i="8"/>
  <c r="Q26" i="8"/>
  <c r="Q27" i="8"/>
  <c r="Q31" i="8"/>
  <c r="D9" i="8"/>
  <c r="C9" i="8" s="1"/>
  <c r="D10" i="8"/>
  <c r="C10" i="8" s="1"/>
  <c r="D11" i="8"/>
  <c r="C11" i="8" s="1"/>
  <c r="D12" i="8"/>
  <c r="C12" i="8" s="1"/>
  <c r="D13" i="8"/>
  <c r="C13" i="8" s="1"/>
  <c r="D14" i="8"/>
  <c r="C14" i="8" s="1"/>
  <c r="D15" i="8"/>
  <c r="C15" i="8" s="1"/>
  <c r="D16" i="8"/>
  <c r="C16" i="8" s="1"/>
  <c r="D17" i="8"/>
  <c r="C17" i="8" s="1"/>
  <c r="D18" i="8"/>
  <c r="C18" i="8" s="1"/>
  <c r="D19" i="8"/>
  <c r="C19" i="8" s="1"/>
  <c r="D20" i="8"/>
  <c r="C20" i="8" s="1"/>
  <c r="D21" i="8"/>
  <c r="C21" i="8" s="1"/>
  <c r="D22" i="8"/>
  <c r="C22" i="8" s="1"/>
  <c r="D23" i="8"/>
  <c r="C23" i="8" s="1"/>
  <c r="D24" i="8"/>
  <c r="C24" i="8" s="1"/>
  <c r="D25" i="8"/>
  <c r="C25" i="8" s="1"/>
  <c r="D26" i="8"/>
  <c r="C26" i="8" s="1"/>
  <c r="D27" i="8"/>
  <c r="C27" i="8" s="1"/>
  <c r="D31" i="8"/>
  <c r="C31" i="8" s="1"/>
  <c r="D32" i="8"/>
  <c r="C32" i="8" s="1"/>
  <c r="Q9" i="8"/>
  <c r="Q10" i="8"/>
  <c r="Q11" i="8"/>
  <c r="Q12" i="8"/>
  <c r="Q13" i="8"/>
  <c r="Q14" i="8"/>
  <c r="Q15" i="8"/>
  <c r="Q16" i="8"/>
  <c r="Q17" i="8"/>
  <c r="Q18" i="8"/>
  <c r="Q19" i="8"/>
  <c r="Q20" i="8"/>
  <c r="Q21" i="8"/>
  <c r="Q22" i="8"/>
  <c r="Q23" i="8"/>
  <c r="Q24" i="8"/>
  <c r="L9" i="8"/>
  <c r="K9" i="8" s="1"/>
  <c r="L10" i="8"/>
  <c r="K10" i="8" s="1"/>
  <c r="L11" i="8"/>
  <c r="K11" i="8" s="1"/>
  <c r="L12" i="8"/>
  <c r="K12" i="8" s="1"/>
  <c r="L13" i="8"/>
  <c r="K13" i="8" s="1"/>
  <c r="L14" i="8"/>
  <c r="K14" i="8" s="1"/>
  <c r="L15" i="8"/>
  <c r="K15" i="8" s="1"/>
  <c r="L16" i="8"/>
  <c r="K16" i="8" s="1"/>
  <c r="L17" i="8"/>
  <c r="K17" i="8" s="1"/>
  <c r="L18" i="8"/>
  <c r="L19" i="8"/>
  <c r="K19" i="8" s="1"/>
  <c r="L20" i="8"/>
  <c r="K20" i="8" s="1"/>
  <c r="L21" i="8"/>
  <c r="K21" i="8" s="1"/>
  <c r="L22" i="8"/>
  <c r="K22" i="8" s="1"/>
  <c r="L23" i="8"/>
  <c r="K23" i="8" s="1"/>
  <c r="L24" i="8"/>
  <c r="K24" i="8" s="1"/>
  <c r="L25" i="8"/>
  <c r="L26" i="8"/>
  <c r="L27" i="8"/>
  <c r="L31" i="8"/>
  <c r="D8" i="8"/>
  <c r="C8" i="8" s="1"/>
  <c r="L8" i="8"/>
  <c r="Q7" i="8"/>
  <c r="K7" i="8" s="1"/>
  <c r="Q8" i="8"/>
  <c r="K18" i="8" l="1"/>
  <c r="B18" i="8" s="1"/>
  <c r="K31" i="8"/>
  <c r="B31" i="8" s="1"/>
  <c r="B12" i="8"/>
  <c r="K25" i="8"/>
  <c r="B25" i="8" s="1"/>
  <c r="K33" i="8"/>
  <c r="B23" i="8"/>
  <c r="K8" i="8"/>
  <c r="B8" i="8" s="1"/>
  <c r="B20" i="8"/>
  <c r="K28" i="8"/>
  <c r="B28" i="8" s="1"/>
  <c r="K29" i="8"/>
  <c r="B29" i="8" s="1"/>
  <c r="K30" i="8"/>
  <c r="B30" i="8" s="1"/>
  <c r="K26" i="8"/>
  <c r="B26" i="8" s="1"/>
  <c r="B11" i="8"/>
  <c r="B24" i="8"/>
  <c r="B22" i="8"/>
  <c r="B14" i="8"/>
  <c r="B10" i="8"/>
  <c r="K27" i="8"/>
  <c r="B27" i="8" s="1"/>
  <c r="B21" i="8"/>
  <c r="B17" i="8"/>
  <c r="B13" i="8"/>
  <c r="B9" i="8"/>
  <c r="B16" i="8"/>
  <c r="K32" i="8"/>
  <c r="B32" i="8" s="1"/>
  <c r="B19" i="8"/>
  <c r="B15" i="8"/>
</calcChain>
</file>

<file path=xl/sharedStrings.xml><?xml version="1.0" encoding="utf-8"?>
<sst xmlns="http://schemas.openxmlformats.org/spreadsheetml/2006/main" count="52" uniqueCount="37">
  <si>
    <t>Año</t>
  </si>
  <si>
    <t>Total</t>
  </si>
  <si>
    <t>En proceso de desincorporación</t>
  </si>
  <si>
    <t>Entidades al cierre del periodo</t>
  </si>
  <si>
    <t>Fusión</t>
  </si>
  <si>
    <t>Venta</t>
  </si>
  <si>
    <t>Vigentes</t>
  </si>
  <si>
    <t>Diferencia neta en el periodo</t>
  </si>
  <si>
    <t>(Continúa)</t>
  </si>
  <si>
    <r>
      <t xml:space="preserve">Desincorporación y creación de entidades paraestatales </t>
    </r>
    <r>
      <rPr>
        <b/>
        <vertAlign val="superscript"/>
        <sz val="8.5"/>
        <rFont val="Soberana Sans Light"/>
        <family val="3"/>
      </rPr>
      <t>1/</t>
    </r>
  </si>
  <si>
    <r>
      <t xml:space="preserve">Creación
 </t>
    </r>
    <r>
      <rPr>
        <vertAlign val="superscript"/>
        <sz val="6"/>
        <rFont val="Soberana Sans Light"/>
        <family val="3"/>
      </rPr>
      <t>5/12/</t>
    </r>
  </si>
  <si>
    <r>
      <t xml:space="preserve">LFEP 
</t>
    </r>
    <r>
      <rPr>
        <vertAlign val="superscript"/>
        <sz val="6"/>
        <rFont val="Soberana Sans Light"/>
        <family val="3"/>
      </rPr>
      <t>4/11/</t>
    </r>
  </si>
  <si>
    <r>
      <t xml:space="preserve"> Entidades al inicio del periodo
</t>
    </r>
    <r>
      <rPr>
        <vertAlign val="superscript"/>
        <sz val="6"/>
        <rFont val="Soberana Sans Light"/>
        <family val="3"/>
      </rPr>
      <t>2/</t>
    </r>
    <r>
      <rPr>
        <sz val="6"/>
        <rFont val="Soberana Sans Light"/>
        <family val="3"/>
      </rPr>
      <t xml:space="preserve"> </t>
    </r>
  </si>
  <si>
    <t>Liqui-
dación</t>
  </si>
  <si>
    <t xml:space="preserve">Transf.  Gobier-
nos esta-
tales </t>
  </si>
  <si>
    <t>Organis-
mos des-
centra-
lizados</t>
  </si>
  <si>
    <t>Fideico-
misos públicos</t>
  </si>
  <si>
    <t>2/ No incluye filiales bancarias, incluye una empresa sujeta a legislación extranjera. En septiembre de 2009 culminó la fusión de Transportadora de Sal, S.A. y Exportadora de Sal, S.A. En 2010 se crearon el Organismo Promotor de Medios Audiovisuales y la Agencia Espacial Mexicana, y se liquidó Luz y Fuerza del Centro. Para 2011 se crearon el Consejo Nacional para el Desarrollo y la Inclusión de las Personas con Discapacidad y la Procuraduría Social de Atención a las Víctimas de Delitos como organismos descentralizados, y se liquidaron la Productora Nacional de Semillas, el Fideicomiso Liquidador de Instituciones y Organizaciones Auxiliares de Crédito y el Fondo de Fomento de Garantía para el Consumo de los Trabajadores. Para 2012,  el Archivo General de la Nación, el Instituto Nacional de Pesca, el Instituto Nacional de Geriatría y el Instituto Nacional de Evaluación de la Educación se transformaron en organismos descentralizados; asimismo, se crea el Hospital Regional de Alta Especialidad de  Ixtapaluca.</t>
  </si>
  <si>
    <r>
      <t>3/</t>
    </r>
    <r>
      <rPr>
        <vertAlign val="superscript"/>
        <sz val="6"/>
        <rFont val="Soberana Sans Light"/>
        <family val="3"/>
      </rPr>
      <t xml:space="preserve"> </t>
    </r>
    <r>
      <rPr>
        <sz val="6"/>
        <rFont val="Soberana Sans Light"/>
        <family val="3"/>
      </rPr>
      <t>En 1990 se considera un proceso que en 1992 se revirtió. En 1997  se considera la cancelación de un proceso de desincorporación, y en consecuencia, la reinstalación de una entidad como vigente.</t>
    </r>
  </si>
  <si>
    <r>
      <t>4/</t>
    </r>
    <r>
      <rPr>
        <vertAlign val="superscript"/>
        <sz val="6"/>
        <rFont val="Soberana Sans Light"/>
        <family val="3"/>
      </rPr>
      <t xml:space="preserve"> </t>
    </r>
    <r>
      <rPr>
        <sz val="6"/>
        <rFont val="Soberana Sans Light"/>
        <family val="3"/>
      </rPr>
      <t>Se refiere a las entidades que dejaron de considerarse como tales, atendiendo a las disposiciones de la Ley Federal de las Entidades Paraestatales (LFEP).</t>
    </r>
  </si>
  <si>
    <t>5/ Incluye la reinstalación de dos empresas en 1992 y una en 1993.</t>
  </si>
  <si>
    <t xml:space="preserve">7/ El 15 de septiembre se publicó en el Diario Oficial de la Federación la resolución por la que se autoriza se lleve a cabo el inicio del proceso de desincorporación,  a través del mecanismo de fusión, de las siete empresas filiales de PEMEX-Petroquímica,  y el 21 del mismo mes, la CID dictaminó favorablemente el reinicio del proceso de desincorporación de Nacional Hotelera, S.A. de C.V.  y de Recro-Mex, S.A. de C.V.;  razón por la cual los datos difieren de los publicados en el Cuarto Informe de Ejecución  del Plan Nacional de Desarrollo. </t>
  </si>
  <si>
    <r>
      <t>8/</t>
    </r>
    <r>
      <rPr>
        <vertAlign val="superscript"/>
        <sz val="6"/>
        <rFont val="Soberana Sans Light"/>
        <family val="3"/>
      </rPr>
      <t xml:space="preserve"> </t>
    </r>
    <r>
      <rPr>
        <sz val="6"/>
        <rFont val="Soberana Sans Light"/>
        <family val="3"/>
      </rPr>
      <t>El 5 de junio de 2008, quedó sin efectos la resolución mediante la cual se autorizó la enajenación de los títulos representativos del capital social que tuviera el Gobierno Federal en las entidades paraestatales denominadas Nacional Hotelera Baja California, S.A. de C.V. y Recro-Mex, S. A. de C.V., por lo que dichas entidades se encuentran vigentes. A partir de este año, cifras revisadas y actualizadas.</t>
    </r>
  </si>
  <si>
    <t>n. d.</t>
  </si>
  <si>
    <r>
      <t>Empresas Producti-
vas del Estado</t>
    </r>
    <r>
      <rPr>
        <vertAlign val="superscript"/>
        <sz val="6"/>
        <rFont val="Soberana Sans Light"/>
        <family val="3"/>
      </rPr>
      <t>20/</t>
    </r>
  </si>
  <si>
    <r>
      <t xml:space="preserve">2017 </t>
    </r>
    <r>
      <rPr>
        <vertAlign val="superscript"/>
        <sz val="6"/>
        <rFont val="Soberana Sans Light"/>
        <family val="3"/>
      </rPr>
      <t>22 23/ 24/</t>
    </r>
  </si>
  <si>
    <r>
      <t xml:space="preserve">2016 </t>
    </r>
    <r>
      <rPr>
        <vertAlign val="superscript"/>
        <sz val="6"/>
        <rFont val="Soberana Sans Light"/>
        <family val="3"/>
      </rPr>
      <t>18/ 19/ y 21/</t>
    </r>
  </si>
  <si>
    <r>
      <t xml:space="preserve">2015 </t>
    </r>
    <r>
      <rPr>
        <vertAlign val="superscript"/>
        <sz val="6"/>
        <rFont val="Soberana Sans Light"/>
        <family val="3"/>
      </rPr>
      <t>14/15/16/17</t>
    </r>
  </si>
  <si>
    <r>
      <t xml:space="preserve">2014 </t>
    </r>
    <r>
      <rPr>
        <vertAlign val="superscript"/>
        <sz val="6"/>
        <rFont val="Soberana Sans Light"/>
        <family val="3"/>
      </rPr>
      <t>10/13/</t>
    </r>
  </si>
  <si>
    <r>
      <t xml:space="preserve">2013 </t>
    </r>
    <r>
      <rPr>
        <vertAlign val="superscript"/>
        <sz val="6"/>
        <rFont val="Soberana Sans Light"/>
        <family val="3"/>
      </rPr>
      <t>9/</t>
    </r>
  </si>
  <si>
    <r>
      <t xml:space="preserve">2008 </t>
    </r>
    <r>
      <rPr>
        <vertAlign val="superscript"/>
        <sz val="6"/>
        <rFont val="Soberana Sans Light"/>
        <family val="3"/>
      </rPr>
      <t>8/</t>
    </r>
  </si>
  <si>
    <r>
      <t xml:space="preserve">2004 </t>
    </r>
    <r>
      <rPr>
        <vertAlign val="superscript"/>
        <sz val="6"/>
        <rFont val="Soberana Sans Light"/>
        <family val="3"/>
      </rPr>
      <t>7/</t>
    </r>
  </si>
  <si>
    <t>6/ En 1985 se consideran las empresas de participación estatal minoritaria.</t>
  </si>
  <si>
    <r>
      <t>Empresas de participa-
ción estatal 
mayoritaria</t>
    </r>
    <r>
      <rPr>
        <vertAlign val="superscript"/>
        <sz val="6"/>
        <rFont val="Soberana Sans Light"/>
        <family val="3"/>
      </rPr>
      <t>6/</t>
    </r>
  </si>
  <si>
    <r>
      <t xml:space="preserve">Total </t>
    </r>
    <r>
      <rPr>
        <vertAlign val="superscript"/>
        <sz val="6"/>
        <rFont val="Soberana Sans Light"/>
        <family val="3"/>
      </rPr>
      <t>3/</t>
    </r>
  </si>
  <si>
    <r>
      <t xml:space="preserve">Desincorporaciones concluidas </t>
    </r>
    <r>
      <rPr>
        <vertAlign val="superscript"/>
        <sz val="6"/>
        <rFont val="Soberana Sans Light"/>
        <family val="3"/>
      </rPr>
      <t>3/</t>
    </r>
  </si>
  <si>
    <t>1/ Para 1985 es información del 1o de julio del año anterior al 30 de junio del año de referencia. De 1990 a 1993 son cifras del 1o. de enero al 31 de diciembre. Para 1994 cifras del 1o de enero al 30 de noviembre. Para 1995 datos del 1o. de diciembre de 1994 al 31 de diciembre de 1995. De 1996 a 2014 se presentan datos del 1o. de enero al 31 de diciembre. Para 2015, cifras al 21 de julio. Para 2016 y 2017, las cifras corresponden a la publicación en el DOF de la Relación Entidades Paraestatales de la Administración Pública Federal el 15 de agosto de los años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</si>
</sst>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___"/>
    <numFmt numFmtId="165" formatCode="#,##0______"/>
    <numFmt numFmtId="166" formatCode="#,##0________"/>
  </numFmts>
  <fonts count="9" x14ac:knownFonts="1">
    <font>
      <sz val="10"/>
      <name val="Arial"/>
    </font>
    <font>
      <sz val="6"/>
      <name val="Soberana Sans Light"/>
      <family val="3"/>
    </font>
    <font>
      <b/>
      <i/>
      <sz val="8.5"/>
      <name val="Soberana Sans Light"/>
      <family val="3"/>
    </font>
    <font>
      <b/>
      <sz val="8.5"/>
      <name val="Soberana Sans Light"/>
      <family val="3"/>
    </font>
    <font>
      <sz val="5"/>
      <name val="Soberana Sans Light"/>
      <family val="3"/>
    </font>
    <font>
      <sz val="5"/>
      <color rgb="FFFF0000"/>
      <name val="Soberana Sans Light"/>
      <family val="3"/>
    </font>
    <font>
      <vertAlign val="superscript"/>
      <sz val="6"/>
      <name val="Soberana Sans Light"/>
      <family val="3"/>
    </font>
    <font>
      <b/>
      <sz val="5.5"/>
      <name val="Soberana Sans Light"/>
      <family val="3"/>
    </font>
    <font>
      <b/>
      <vertAlign val="superscript"/>
      <sz val="8.5"/>
      <name val="Soberana Sans Light"/>
      <family val="3"/>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7">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indexed="23"/>
      </left>
      <right style="thin">
        <color indexed="23"/>
      </right>
      <top/>
      <bottom style="thin">
        <color indexed="23"/>
      </bottom>
      <diagonal/>
    </border>
    <border>
      <left/>
      <right/>
      <top style="thin">
        <color indexed="23"/>
      </top>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xf numFmtId="0" fontId="1" fillId="0" borderId="0" xfId="0" applyFont="1" applyAlignment="1">
      <alignment horizontal="right"/>
    </xf>
    <xf numFmtId="0" fontId="7" fillId="0" borderId="0" xfId="0" applyFont="1" applyFill="1" applyAlignment="1">
      <alignment vertical="top"/>
    </xf>
    <xf numFmtId="0" fontId="1" fillId="0" borderId="0" xfId="0" applyFont="1" applyAlignment="1">
      <alignment horizontal="left" vertical="center"/>
    </xf>
    <xf numFmtId="0" fontId="1" fillId="0" borderId="0" xfId="0" applyFont="1" applyAlignment="1"/>
    <xf numFmtId="0" fontId="7" fillId="0" borderId="0" xfId="0" applyFont="1" applyFill="1" applyAlignment="1">
      <alignment horizontal="lef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5" xfId="0" applyFont="1" applyFill="1" applyBorder="1" applyAlignment="1">
      <alignment horizontal="left" vertical="top"/>
    </xf>
    <xf numFmtId="165" fontId="4" fillId="0" borderId="1" xfId="0" applyNumberFormat="1" applyFont="1" applyFill="1" applyBorder="1" applyAlignment="1">
      <alignment horizontal="right"/>
    </xf>
    <xf numFmtId="165" fontId="4" fillId="0" borderId="2" xfId="0" applyNumberFormat="1" applyFont="1" applyFill="1" applyBorder="1" applyAlignment="1">
      <alignment horizontal="right"/>
    </xf>
    <xf numFmtId="165" fontId="4" fillId="3" borderId="2" xfId="0" applyNumberFormat="1" applyFont="1" applyFill="1" applyBorder="1" applyAlignment="1">
      <alignment horizontal="right"/>
    </xf>
    <xf numFmtId="165" fontId="4" fillId="0" borderId="5" xfId="0" applyNumberFormat="1" applyFont="1" applyFill="1" applyBorder="1" applyAlignment="1">
      <alignment horizontal="right"/>
    </xf>
    <xf numFmtId="164" fontId="4" fillId="0" borderId="1" xfId="0" applyNumberFormat="1" applyFont="1" applyBorder="1" applyAlignment="1">
      <alignment horizontal="right"/>
    </xf>
    <xf numFmtId="164" fontId="4" fillId="0" borderId="1" xfId="0" applyNumberFormat="1" applyFont="1" applyFill="1" applyBorder="1" applyAlignment="1">
      <alignment horizontal="right"/>
    </xf>
    <xf numFmtId="164" fontId="4" fillId="0" borderId="2" xfId="0" applyNumberFormat="1" applyFont="1" applyBorder="1" applyAlignment="1">
      <alignment horizontal="right"/>
    </xf>
    <xf numFmtId="164" fontId="4" fillId="0" borderId="2" xfId="0" applyNumberFormat="1" applyFont="1" applyFill="1" applyBorder="1" applyAlignment="1">
      <alignment horizontal="right"/>
    </xf>
    <xf numFmtId="165" fontId="5" fillId="0" borderId="2" xfId="0" applyNumberFormat="1" applyFont="1" applyFill="1" applyBorder="1" applyAlignment="1">
      <alignment horizontal="right"/>
    </xf>
    <xf numFmtId="164" fontId="5" fillId="0" borderId="2" xfId="0" applyNumberFormat="1" applyFont="1" applyFill="1" applyBorder="1" applyAlignment="1">
      <alignment horizontal="right"/>
    </xf>
    <xf numFmtId="164" fontId="4" fillId="3" borderId="2" xfId="0" applyNumberFormat="1" applyFont="1" applyFill="1" applyBorder="1" applyAlignment="1">
      <alignment horizontal="right"/>
    </xf>
    <xf numFmtId="165" fontId="5" fillId="3" borderId="2" xfId="0" applyNumberFormat="1" applyFont="1" applyFill="1" applyBorder="1" applyAlignment="1">
      <alignment horizontal="right"/>
    </xf>
    <xf numFmtId="164" fontId="5" fillId="3" borderId="2" xfId="0" applyNumberFormat="1" applyFont="1" applyFill="1" applyBorder="1" applyAlignment="1">
      <alignment horizontal="right"/>
    </xf>
    <xf numFmtId="164" fontId="4" fillId="0" borderId="5" xfId="0" applyNumberFormat="1" applyFont="1" applyFill="1" applyBorder="1" applyAlignment="1">
      <alignment horizontal="right"/>
    </xf>
    <xf numFmtId="165" fontId="5" fillId="0" borderId="5" xfId="0" applyNumberFormat="1" applyFont="1" applyFill="1" applyBorder="1" applyAlignment="1">
      <alignment horizontal="right"/>
    </xf>
    <xf numFmtId="164" fontId="5" fillId="0" borderId="5" xfId="0" applyNumberFormat="1" applyFont="1" applyFill="1" applyBorder="1" applyAlignment="1">
      <alignment horizontal="right"/>
    </xf>
    <xf numFmtId="165" fontId="1" fillId="0" borderId="2" xfId="0" applyNumberFormat="1" applyFont="1" applyBorder="1" applyAlignment="1">
      <alignment horizontal="right" textRotation="180"/>
    </xf>
    <xf numFmtId="165" fontId="1" fillId="0" borderId="2" xfId="0" applyNumberFormat="1" applyFont="1" applyBorder="1" applyAlignment="1">
      <alignment horizontal="right"/>
    </xf>
    <xf numFmtId="165" fontId="4" fillId="0" borderId="1" xfId="0" applyNumberFormat="1" applyFont="1" applyFill="1" applyBorder="1" applyAlignment="1">
      <alignment horizontal="right" indent="1"/>
    </xf>
    <xf numFmtId="164" fontId="4" fillId="0" borderId="1" xfId="0" applyNumberFormat="1" applyFont="1" applyFill="1" applyBorder="1" applyAlignment="1">
      <alignment horizontal="right" indent="1"/>
    </xf>
    <xf numFmtId="166" fontId="4" fillId="0" borderId="2" xfId="0" applyNumberFormat="1" applyFont="1" applyFill="1" applyBorder="1" applyAlignment="1">
      <alignment horizontal="right"/>
    </xf>
    <xf numFmtId="166" fontId="4" fillId="0" borderId="5" xfId="0" applyNumberFormat="1" applyFont="1" applyFill="1" applyBorder="1" applyAlignment="1">
      <alignment horizontal="right"/>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6" xfId="0" applyFont="1" applyFill="1" applyBorder="1" applyAlignment="1">
      <alignment horizontal="justify" vertical="justify"/>
    </xf>
    <xf numFmtId="0" fontId="0" fillId="0" borderId="6" xfId="0" applyFill="1" applyBorder="1" applyAlignment="1">
      <alignment horizontal="justify" vertical="justify"/>
    </xf>
    <xf numFmtId="0" fontId="1" fillId="0" borderId="0" xfId="0" applyFont="1" applyBorder="1" applyAlignment="1">
      <alignment horizontal="justify" vertical="justify"/>
    </xf>
    <xf numFmtId="0" fontId="0" fillId="0" borderId="0" xfId="0" applyBorder="1" applyAlignment="1">
      <alignment horizontal="justify" vertical="justify"/>
    </xf>
    <xf numFmtId="0" fontId="1" fillId="0" borderId="0" xfId="0" applyFont="1" applyAlignment="1">
      <alignment horizontal="justify" vertical="justify"/>
    </xf>
    <xf numFmtId="0" fontId="0" fillId="0" borderId="0" xfId="0" applyAlignment="1">
      <alignment horizontal="justify" vertical="justify"/>
    </xf>
    <xf numFmtId="0" fontId="1" fillId="2" borderId="3" xfId="0" applyFont="1" applyFill="1" applyBorder="1" applyAlignment="1">
      <alignment horizontal="justify" vertical="center"/>
    </xf>
    <xf numFmtId="0" fontId="0" fillId="0" borderId="3" xfId="0" applyBorder="1" applyAlignment="1">
      <alignment horizontal="justify" vertical="center"/>
    </xf>
    <xf numFmtId="0" fontId="0" fillId="0" borderId="4" xfId="0" applyBorder="1" applyAlignment="1">
      <alignment horizontal="justify"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6</xdr:row>
      <xdr:rowOff>0</xdr:rowOff>
    </xdr:from>
    <xdr:to>
      <xdr:col>17</xdr:col>
      <xdr:colOff>0</xdr:colOff>
      <xdr:row>6</xdr:row>
      <xdr:rowOff>0</xdr:rowOff>
    </xdr:to>
    <xdr:sp macro="" textlink="">
      <xdr:nvSpPr>
        <xdr:cNvPr id="3" name="Text Box 3"/>
        <xdr:cNvSpPr txBox="1">
          <a:spLocks noChangeArrowheads="1"/>
        </xdr:cNvSpPr>
      </xdr:nvSpPr>
      <xdr:spPr bwMode="auto">
        <a:xfrm>
          <a:off x="8391525" y="1657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cs typeface="Arial"/>
            </a:rPr>
            <a:t>4/</a:t>
          </a:r>
        </a:p>
      </xdr:txBody>
    </xdr:sp>
    <xdr:clientData/>
  </xdr:twoCellAnchor>
  <xdr:twoCellAnchor>
    <xdr:from>
      <xdr:col>17</xdr:col>
      <xdr:colOff>0</xdr:colOff>
      <xdr:row>6</xdr:row>
      <xdr:rowOff>0</xdr:rowOff>
    </xdr:from>
    <xdr:to>
      <xdr:col>17</xdr:col>
      <xdr:colOff>0</xdr:colOff>
      <xdr:row>6</xdr:row>
      <xdr:rowOff>0</xdr:rowOff>
    </xdr:to>
    <xdr:sp macro="" textlink="">
      <xdr:nvSpPr>
        <xdr:cNvPr id="5" name="Text Box 5"/>
        <xdr:cNvSpPr txBox="1">
          <a:spLocks noChangeArrowheads="1"/>
        </xdr:cNvSpPr>
      </xdr:nvSpPr>
      <xdr:spPr bwMode="auto">
        <a:xfrm>
          <a:off x="8391525" y="1657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cs typeface="Arial"/>
            </a:rPr>
            <a:t>5/</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4"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6"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7"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8"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9"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0"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1"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2"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3"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4"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5"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6"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7"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8"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19"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0"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1"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2"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3"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4"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5"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6"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7"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8"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29"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0"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1"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2"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3"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4"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5"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6"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7"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8"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39"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40"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41"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7</xdr:row>
      <xdr:rowOff>0</xdr:rowOff>
    </xdr:from>
    <xdr:to>
      <xdr:col>20</xdr:col>
      <xdr:colOff>152400</xdr:colOff>
      <xdr:row>7</xdr:row>
      <xdr:rowOff>0</xdr:rowOff>
    </xdr:to>
    <xdr:sp macro="" textlink="">
      <xdr:nvSpPr>
        <xdr:cNvPr id="42" name="Texto 23"/>
        <xdr:cNvSpPr txBox="1">
          <a:spLocks noChangeArrowheads="1"/>
        </xdr:cNvSpPr>
      </xdr:nvSpPr>
      <xdr:spPr bwMode="auto">
        <a:xfrm>
          <a:off x="8928735" y="120396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outerShdw dist="45791" dir="7421404" algn="ctr" rotWithShape="0">
            <a:srgbClr val="969696"/>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outerShdw dist="45791" dir="7421404" algn="ctr" rotWithShape="0">
            <a:srgbClr val="969696"/>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showZeros="0" tabSelected="1" zoomScale="150" zoomScaleNormal="150" zoomScaleSheetLayoutView="170" workbookViewId="0">
      <pane ySplit="6" topLeftCell="A7" activePane="bottomLeft" state="frozen"/>
      <selection pane="bottomLeft" activeCell="A7" sqref="A7"/>
    </sheetView>
  </sheetViews>
  <sheetFormatPr baseColWidth="10" defaultColWidth="11.42578125" defaultRowHeight="8.25" x14ac:dyDescent="0.15"/>
  <cols>
    <col min="1" max="1" width="7.140625" style="1" customWidth="1"/>
    <col min="2" max="2" width="5.5703125" style="1" customWidth="1"/>
    <col min="3" max="3" width="4.7109375" style="1" customWidth="1"/>
    <col min="4" max="4" width="5.42578125" style="1" customWidth="1"/>
    <col min="5" max="5" width="5.140625" style="1" customWidth="1"/>
    <col min="6" max="6" width="4.5703125" style="1" customWidth="1"/>
    <col min="7" max="7" width="5.5703125" style="1" customWidth="1"/>
    <col min="8" max="8" width="4.42578125" style="1" customWidth="1"/>
    <col min="9" max="9" width="4.7109375" style="1" customWidth="1"/>
    <col min="10" max="10" width="5.140625" style="1" customWidth="1"/>
    <col min="11" max="11" width="5.28515625" style="1" customWidth="1"/>
    <col min="12" max="12" width="5.140625" style="1" customWidth="1"/>
    <col min="13" max="13" width="5.5703125" style="1" customWidth="1"/>
    <col min="14" max="14" width="5" style="1" customWidth="1"/>
    <col min="15" max="15" width="5.28515625" style="1" customWidth="1"/>
    <col min="16" max="16" width="4.85546875" style="1" customWidth="1"/>
    <col min="17" max="17" width="4.7109375" style="1" customWidth="1"/>
    <col min="18" max="18" width="5.42578125" style="1" customWidth="1"/>
    <col min="19" max="19" width="7" style="1" customWidth="1"/>
    <col min="20" max="20" width="5.28515625" style="1" customWidth="1"/>
    <col min="21" max="21" width="6.140625" style="1" customWidth="1"/>
    <col min="22" max="16384" width="11.42578125" style="1"/>
  </cols>
  <sheetData>
    <row r="1" spans="1:21" s="5" customFormat="1" ht="13.5" customHeight="1" x14ac:dyDescent="0.2">
      <c r="A1" s="4" t="s">
        <v>9</v>
      </c>
      <c r="B1" s="3"/>
      <c r="C1" s="3"/>
      <c r="D1" s="3"/>
      <c r="E1" s="3"/>
      <c r="F1" s="3"/>
      <c r="G1" s="3"/>
      <c r="H1" s="3"/>
      <c r="I1" s="3"/>
      <c r="J1" s="3"/>
      <c r="K1" s="3"/>
      <c r="L1" s="3"/>
      <c r="M1" s="3"/>
      <c r="N1" s="3"/>
      <c r="O1" s="3"/>
      <c r="P1" s="3"/>
      <c r="Q1" s="3"/>
      <c r="T1" s="6"/>
      <c r="U1" s="6" t="s">
        <v>8</v>
      </c>
    </row>
    <row r="2" spans="1:21" ht="8.25" customHeight="1" x14ac:dyDescent="0.15">
      <c r="A2" s="46" t="s">
        <v>0</v>
      </c>
      <c r="B2" s="36" t="s">
        <v>12</v>
      </c>
      <c r="C2" s="38" t="s">
        <v>7</v>
      </c>
      <c r="D2" s="38"/>
      <c r="E2" s="38"/>
      <c r="F2" s="38"/>
      <c r="G2" s="38"/>
      <c r="H2" s="38"/>
      <c r="I2" s="38"/>
      <c r="J2" s="38"/>
      <c r="K2" s="38" t="s">
        <v>3</v>
      </c>
      <c r="L2" s="38"/>
      <c r="M2" s="38"/>
      <c r="N2" s="38"/>
      <c r="O2" s="38"/>
      <c r="P2" s="38"/>
      <c r="Q2" s="38"/>
      <c r="R2" s="38"/>
      <c r="S2" s="38"/>
      <c r="T2" s="38"/>
      <c r="U2" s="38"/>
    </row>
    <row r="3" spans="1:21" ht="10.5" customHeight="1" x14ac:dyDescent="0.15">
      <c r="A3" s="47"/>
      <c r="B3" s="36"/>
      <c r="C3" s="38" t="s">
        <v>1</v>
      </c>
      <c r="D3" s="38" t="s">
        <v>35</v>
      </c>
      <c r="E3" s="38"/>
      <c r="F3" s="38"/>
      <c r="G3" s="38"/>
      <c r="H3" s="38"/>
      <c r="I3" s="38"/>
      <c r="J3" s="36" t="s">
        <v>10</v>
      </c>
      <c r="K3" s="36" t="s">
        <v>34</v>
      </c>
      <c r="L3" s="38" t="s">
        <v>2</v>
      </c>
      <c r="M3" s="38"/>
      <c r="N3" s="38"/>
      <c r="O3" s="38"/>
      <c r="P3" s="38"/>
      <c r="Q3" s="38" t="s">
        <v>6</v>
      </c>
      <c r="R3" s="38"/>
      <c r="S3" s="38"/>
      <c r="T3" s="38"/>
      <c r="U3" s="38"/>
    </row>
    <row r="4" spans="1:21" ht="9.75" customHeight="1" x14ac:dyDescent="0.15">
      <c r="A4" s="47"/>
      <c r="B4" s="36"/>
      <c r="C4" s="38"/>
      <c r="D4" s="38" t="s">
        <v>1</v>
      </c>
      <c r="E4" s="36" t="s">
        <v>13</v>
      </c>
      <c r="F4" s="38" t="s">
        <v>4</v>
      </c>
      <c r="G4" s="36" t="s">
        <v>14</v>
      </c>
      <c r="H4" s="38" t="s">
        <v>5</v>
      </c>
      <c r="I4" s="36" t="s">
        <v>11</v>
      </c>
      <c r="J4" s="36"/>
      <c r="K4" s="38"/>
      <c r="L4" s="38" t="s">
        <v>1</v>
      </c>
      <c r="M4" s="36" t="s">
        <v>13</v>
      </c>
      <c r="N4" s="38" t="s">
        <v>4</v>
      </c>
      <c r="O4" s="36" t="s">
        <v>14</v>
      </c>
      <c r="P4" s="38" t="s">
        <v>5</v>
      </c>
      <c r="Q4" s="38" t="s">
        <v>1</v>
      </c>
      <c r="R4" s="36" t="s">
        <v>15</v>
      </c>
      <c r="S4" s="36" t="s">
        <v>33</v>
      </c>
      <c r="T4" s="36" t="s">
        <v>16</v>
      </c>
      <c r="U4" s="36" t="s">
        <v>24</v>
      </c>
    </row>
    <row r="5" spans="1:21" ht="9.75" customHeight="1" x14ac:dyDescent="0.15">
      <c r="A5" s="47"/>
      <c r="B5" s="36"/>
      <c r="C5" s="38"/>
      <c r="D5" s="38"/>
      <c r="E5" s="38"/>
      <c r="F5" s="38"/>
      <c r="G5" s="36"/>
      <c r="H5" s="38"/>
      <c r="I5" s="36"/>
      <c r="J5" s="36"/>
      <c r="K5" s="38"/>
      <c r="L5" s="38"/>
      <c r="M5" s="38"/>
      <c r="N5" s="38"/>
      <c r="O5" s="36"/>
      <c r="P5" s="38"/>
      <c r="Q5" s="38"/>
      <c r="R5" s="36"/>
      <c r="S5" s="36"/>
      <c r="T5" s="36"/>
      <c r="U5" s="36"/>
    </row>
    <row r="6" spans="1:21" ht="15" customHeight="1" x14ac:dyDescent="0.15">
      <c r="A6" s="48"/>
      <c r="B6" s="37"/>
      <c r="C6" s="39"/>
      <c r="D6" s="39"/>
      <c r="E6" s="39"/>
      <c r="F6" s="39"/>
      <c r="G6" s="37"/>
      <c r="H6" s="39"/>
      <c r="I6" s="37"/>
      <c r="J6" s="37"/>
      <c r="K6" s="39"/>
      <c r="L6" s="39"/>
      <c r="M6" s="39"/>
      <c r="N6" s="39"/>
      <c r="O6" s="37"/>
      <c r="P6" s="39"/>
      <c r="Q6" s="39"/>
      <c r="R6" s="37"/>
      <c r="S6" s="37"/>
      <c r="T6" s="37"/>
      <c r="U6" s="37"/>
    </row>
    <row r="7" spans="1:21" ht="8.25" customHeight="1" x14ac:dyDescent="0.15">
      <c r="A7" s="11">
        <v>1985</v>
      </c>
      <c r="B7" s="18">
        <v>1044</v>
      </c>
      <c r="C7" s="19">
        <v>89</v>
      </c>
      <c r="D7" s="14">
        <v>96</v>
      </c>
      <c r="E7" s="32" t="s">
        <v>23</v>
      </c>
      <c r="F7" s="32" t="s">
        <v>23</v>
      </c>
      <c r="G7" s="33" t="s">
        <v>23</v>
      </c>
      <c r="H7" s="33" t="s">
        <v>23</v>
      </c>
      <c r="I7" s="33" t="s">
        <v>23</v>
      </c>
      <c r="J7" s="14">
        <v>7</v>
      </c>
      <c r="K7" s="19">
        <f>SUM(L7,Q7)</f>
        <v>955</v>
      </c>
      <c r="L7" s="19">
        <v>23</v>
      </c>
      <c r="M7" s="32" t="s">
        <v>23</v>
      </c>
      <c r="N7" s="32" t="s">
        <v>23</v>
      </c>
      <c r="O7" s="33" t="s">
        <v>23</v>
      </c>
      <c r="P7" s="33" t="s">
        <v>23</v>
      </c>
      <c r="Q7" s="19">
        <f t="shared" ref="Q7" si="0">SUM(R7:T7)</f>
        <v>932</v>
      </c>
      <c r="R7" s="14">
        <v>95</v>
      </c>
      <c r="S7" s="14">
        <v>690</v>
      </c>
      <c r="T7" s="19">
        <v>147</v>
      </c>
      <c r="U7" s="14"/>
    </row>
    <row r="8" spans="1:21" ht="8.25" customHeight="1" x14ac:dyDescent="0.15">
      <c r="A8" s="12">
        <v>1990</v>
      </c>
      <c r="B8" s="20">
        <f>C8+K8</f>
        <v>549</v>
      </c>
      <c r="C8" s="21">
        <f>D8-J8</f>
        <v>131</v>
      </c>
      <c r="D8" s="15">
        <f>SUM(E8:I8)</f>
        <v>139</v>
      </c>
      <c r="E8" s="15">
        <v>57</v>
      </c>
      <c r="F8" s="15">
        <v>7</v>
      </c>
      <c r="G8" s="15">
        <v>1</v>
      </c>
      <c r="H8" s="21">
        <v>61</v>
      </c>
      <c r="I8" s="15">
        <v>13</v>
      </c>
      <c r="J8" s="15">
        <v>8</v>
      </c>
      <c r="K8" s="21">
        <f t="shared" ref="K8:K31" si="1">SUM(L8,Q8)</f>
        <v>418</v>
      </c>
      <c r="L8" s="21">
        <f>SUM(M8:P8)</f>
        <v>138</v>
      </c>
      <c r="M8" s="15">
        <v>76</v>
      </c>
      <c r="N8" s="15">
        <v>5</v>
      </c>
      <c r="O8" s="15">
        <v>3</v>
      </c>
      <c r="P8" s="15">
        <v>54</v>
      </c>
      <c r="Q8" s="21">
        <f>SUM(R8:T8)</f>
        <v>280</v>
      </c>
      <c r="R8" s="15">
        <v>82</v>
      </c>
      <c r="S8" s="15">
        <v>147</v>
      </c>
      <c r="T8" s="21">
        <v>51</v>
      </c>
      <c r="U8" s="30"/>
    </row>
    <row r="9" spans="1:21" ht="8.25" customHeight="1" x14ac:dyDescent="0.15">
      <c r="A9" s="12">
        <v>1991</v>
      </c>
      <c r="B9" s="20">
        <f t="shared" ref="B9:B31" si="2">C9+K9</f>
        <v>418</v>
      </c>
      <c r="C9" s="21">
        <f t="shared" ref="C9:C33" si="3">D9-J9</f>
        <v>90</v>
      </c>
      <c r="D9" s="15">
        <f t="shared" ref="D9:D32" si="4">SUM(E9:I9)</f>
        <v>95</v>
      </c>
      <c r="E9" s="15">
        <v>47</v>
      </c>
      <c r="F9" s="15"/>
      <c r="G9" s="15">
        <v>3</v>
      </c>
      <c r="H9" s="21">
        <v>42</v>
      </c>
      <c r="I9" s="15">
        <v>3</v>
      </c>
      <c r="J9" s="15">
        <v>5</v>
      </c>
      <c r="K9" s="21">
        <f t="shared" si="1"/>
        <v>328</v>
      </c>
      <c r="L9" s="21">
        <f t="shared" ref="L9:L35" si="5">SUM(M9:P9)</f>
        <v>87</v>
      </c>
      <c r="M9" s="15">
        <v>50</v>
      </c>
      <c r="N9" s="15">
        <v>7</v>
      </c>
      <c r="O9" s="15">
        <v>1</v>
      </c>
      <c r="P9" s="15">
        <v>29</v>
      </c>
      <c r="Q9" s="21">
        <f t="shared" ref="Q9:Q35" si="6">SUM(R9:T9)</f>
        <v>241</v>
      </c>
      <c r="R9" s="15">
        <v>78</v>
      </c>
      <c r="S9" s="15">
        <v>120</v>
      </c>
      <c r="T9" s="21">
        <v>43</v>
      </c>
      <c r="U9" s="30"/>
    </row>
    <row r="10" spans="1:21" ht="8.25" customHeight="1" x14ac:dyDescent="0.15">
      <c r="A10" s="12">
        <v>1992</v>
      </c>
      <c r="B10" s="20">
        <f t="shared" si="2"/>
        <v>328</v>
      </c>
      <c r="C10" s="21">
        <f t="shared" si="3"/>
        <v>58</v>
      </c>
      <c r="D10" s="15">
        <f t="shared" si="4"/>
        <v>66</v>
      </c>
      <c r="E10" s="15">
        <v>34</v>
      </c>
      <c r="F10" s="15">
        <v>6</v>
      </c>
      <c r="G10" s="15">
        <v>2</v>
      </c>
      <c r="H10" s="21">
        <v>23</v>
      </c>
      <c r="I10" s="15">
        <v>1</v>
      </c>
      <c r="J10" s="15">
        <v>8</v>
      </c>
      <c r="K10" s="21">
        <f t="shared" si="1"/>
        <v>270</v>
      </c>
      <c r="L10" s="21">
        <f t="shared" si="5"/>
        <v>53</v>
      </c>
      <c r="M10" s="15">
        <v>36</v>
      </c>
      <c r="N10" s="15"/>
      <c r="O10" s="15"/>
      <c r="P10" s="15">
        <v>17</v>
      </c>
      <c r="Q10" s="21">
        <f t="shared" si="6"/>
        <v>217</v>
      </c>
      <c r="R10" s="15">
        <v>82</v>
      </c>
      <c r="S10" s="15">
        <v>100</v>
      </c>
      <c r="T10" s="21">
        <v>35</v>
      </c>
      <c r="U10" s="30"/>
    </row>
    <row r="11" spans="1:21" ht="9" customHeight="1" x14ac:dyDescent="0.15">
      <c r="A11" s="12">
        <v>1993</v>
      </c>
      <c r="B11" s="20">
        <f t="shared" si="2"/>
        <v>270</v>
      </c>
      <c r="C11" s="21">
        <f t="shared" si="3"/>
        <v>12</v>
      </c>
      <c r="D11" s="15">
        <f t="shared" si="4"/>
        <v>24</v>
      </c>
      <c r="E11" s="15">
        <v>16</v>
      </c>
      <c r="F11" s="15">
        <v>1</v>
      </c>
      <c r="G11" s="15">
        <v>2</v>
      </c>
      <c r="H11" s="21">
        <v>5</v>
      </c>
      <c r="I11" s="15"/>
      <c r="J11" s="15">
        <v>12</v>
      </c>
      <c r="K11" s="21">
        <f t="shared" si="1"/>
        <v>258</v>
      </c>
      <c r="L11" s="21">
        <f t="shared" si="5"/>
        <v>48</v>
      </c>
      <c r="M11" s="15">
        <v>35</v>
      </c>
      <c r="N11" s="15"/>
      <c r="O11" s="15"/>
      <c r="P11" s="15">
        <v>13</v>
      </c>
      <c r="Q11" s="21">
        <f t="shared" si="6"/>
        <v>210</v>
      </c>
      <c r="R11" s="15">
        <v>82</v>
      </c>
      <c r="S11" s="15">
        <v>98</v>
      </c>
      <c r="T11" s="21">
        <v>30</v>
      </c>
      <c r="U11" s="30"/>
    </row>
    <row r="12" spans="1:21" ht="9" customHeight="1" x14ac:dyDescent="0.15">
      <c r="A12" s="12">
        <v>1994</v>
      </c>
      <c r="B12" s="20">
        <f t="shared" si="2"/>
        <v>258</v>
      </c>
      <c r="C12" s="21">
        <f t="shared" si="3"/>
        <v>6</v>
      </c>
      <c r="D12" s="15">
        <f t="shared" si="4"/>
        <v>21</v>
      </c>
      <c r="E12" s="15">
        <v>18</v>
      </c>
      <c r="F12" s="15"/>
      <c r="G12" s="15"/>
      <c r="H12" s="21">
        <v>1</v>
      </c>
      <c r="I12" s="15">
        <v>2</v>
      </c>
      <c r="J12" s="15">
        <v>15</v>
      </c>
      <c r="K12" s="21">
        <f t="shared" si="1"/>
        <v>252</v>
      </c>
      <c r="L12" s="21">
        <f t="shared" si="5"/>
        <v>37</v>
      </c>
      <c r="M12" s="15">
        <v>25</v>
      </c>
      <c r="N12" s="15"/>
      <c r="O12" s="15">
        <v>2</v>
      </c>
      <c r="P12" s="15">
        <v>10</v>
      </c>
      <c r="Q12" s="21">
        <f t="shared" si="6"/>
        <v>215</v>
      </c>
      <c r="R12" s="15">
        <v>81</v>
      </c>
      <c r="S12" s="15">
        <v>106</v>
      </c>
      <c r="T12" s="21">
        <v>28</v>
      </c>
      <c r="U12" s="30"/>
    </row>
    <row r="13" spans="1:21" ht="9" customHeight="1" x14ac:dyDescent="0.15">
      <c r="A13" s="12">
        <v>1995</v>
      </c>
      <c r="B13" s="20">
        <f t="shared" si="2"/>
        <v>252</v>
      </c>
      <c r="C13" s="21">
        <f t="shared" si="3"/>
        <v>13</v>
      </c>
      <c r="D13" s="15">
        <f t="shared" si="4"/>
        <v>16</v>
      </c>
      <c r="E13" s="15">
        <v>11</v>
      </c>
      <c r="F13" s="15"/>
      <c r="G13" s="15">
        <v>2</v>
      </c>
      <c r="H13" s="21">
        <v>1</v>
      </c>
      <c r="I13" s="15">
        <v>2</v>
      </c>
      <c r="J13" s="15">
        <v>3</v>
      </c>
      <c r="K13" s="21">
        <f t="shared" si="1"/>
        <v>239</v>
      </c>
      <c r="L13" s="21">
        <f t="shared" si="5"/>
        <v>35</v>
      </c>
      <c r="M13" s="15">
        <v>26</v>
      </c>
      <c r="N13" s="15"/>
      <c r="O13" s="15"/>
      <c r="P13" s="15">
        <v>9</v>
      </c>
      <c r="Q13" s="21">
        <f t="shared" si="6"/>
        <v>204</v>
      </c>
      <c r="R13" s="15">
        <v>80</v>
      </c>
      <c r="S13" s="15">
        <v>99</v>
      </c>
      <c r="T13" s="21">
        <v>25</v>
      </c>
      <c r="U13" s="30"/>
    </row>
    <row r="14" spans="1:21" ht="9" customHeight="1" x14ac:dyDescent="0.15">
      <c r="A14" s="12">
        <v>1996</v>
      </c>
      <c r="B14" s="20">
        <f t="shared" si="2"/>
        <v>239</v>
      </c>
      <c r="C14" s="21">
        <f t="shared" si="3"/>
        <v>10</v>
      </c>
      <c r="D14" s="15">
        <f t="shared" si="4"/>
        <v>21</v>
      </c>
      <c r="E14" s="15">
        <v>1</v>
      </c>
      <c r="F14" s="15"/>
      <c r="G14" s="15">
        <v>1</v>
      </c>
      <c r="H14" s="21">
        <v>1</v>
      </c>
      <c r="I14" s="15">
        <v>18</v>
      </c>
      <c r="J14" s="15">
        <v>11</v>
      </c>
      <c r="K14" s="21">
        <f t="shared" si="1"/>
        <v>229</v>
      </c>
      <c r="L14" s="21">
        <f t="shared" si="5"/>
        <v>44</v>
      </c>
      <c r="M14" s="15">
        <v>25</v>
      </c>
      <c r="N14" s="15"/>
      <c r="O14" s="15"/>
      <c r="P14" s="15">
        <v>19</v>
      </c>
      <c r="Q14" s="21">
        <f t="shared" si="6"/>
        <v>185</v>
      </c>
      <c r="R14" s="15">
        <v>72</v>
      </c>
      <c r="S14" s="15">
        <v>91</v>
      </c>
      <c r="T14" s="21">
        <v>22</v>
      </c>
      <c r="U14" s="30"/>
    </row>
    <row r="15" spans="1:21" ht="9" customHeight="1" x14ac:dyDescent="0.15">
      <c r="A15" s="12">
        <v>1997</v>
      </c>
      <c r="B15" s="20">
        <f t="shared" si="2"/>
        <v>229</v>
      </c>
      <c r="C15" s="21">
        <f t="shared" si="3"/>
        <v>-3</v>
      </c>
      <c r="D15" s="15">
        <f t="shared" si="4"/>
        <v>8</v>
      </c>
      <c r="E15" s="15">
        <v>5</v>
      </c>
      <c r="F15" s="15"/>
      <c r="G15" s="15"/>
      <c r="H15" s="21">
        <v>2</v>
      </c>
      <c r="I15" s="15">
        <v>1</v>
      </c>
      <c r="J15" s="15">
        <v>11</v>
      </c>
      <c r="K15" s="21">
        <f t="shared" si="1"/>
        <v>232</v>
      </c>
      <c r="L15" s="21">
        <f t="shared" si="5"/>
        <v>42</v>
      </c>
      <c r="M15" s="15">
        <v>23</v>
      </c>
      <c r="N15" s="15"/>
      <c r="O15" s="15"/>
      <c r="P15" s="15">
        <v>19</v>
      </c>
      <c r="Q15" s="21">
        <f t="shared" si="6"/>
        <v>190</v>
      </c>
      <c r="R15" s="15">
        <v>71</v>
      </c>
      <c r="S15" s="15">
        <v>96</v>
      </c>
      <c r="T15" s="21">
        <v>23</v>
      </c>
      <c r="U15" s="30"/>
    </row>
    <row r="16" spans="1:21" ht="9" customHeight="1" x14ac:dyDescent="0.15">
      <c r="A16" s="12">
        <v>1998</v>
      </c>
      <c r="B16" s="20">
        <f t="shared" si="2"/>
        <v>232</v>
      </c>
      <c r="C16" s="21">
        <f t="shared" si="3"/>
        <v>-29</v>
      </c>
      <c r="D16" s="15">
        <f t="shared" si="4"/>
        <v>14</v>
      </c>
      <c r="E16" s="15">
        <v>11</v>
      </c>
      <c r="F16" s="15"/>
      <c r="G16" s="15"/>
      <c r="H16" s="21">
        <v>3</v>
      </c>
      <c r="I16" s="15"/>
      <c r="J16" s="15">
        <v>43</v>
      </c>
      <c r="K16" s="21">
        <f t="shared" si="1"/>
        <v>261</v>
      </c>
      <c r="L16" s="21">
        <f t="shared" si="5"/>
        <v>48</v>
      </c>
      <c r="M16" s="15">
        <v>17</v>
      </c>
      <c r="N16" s="15"/>
      <c r="O16" s="15"/>
      <c r="P16" s="15">
        <v>31</v>
      </c>
      <c r="Q16" s="21">
        <f t="shared" si="6"/>
        <v>213</v>
      </c>
      <c r="R16" s="15">
        <v>71</v>
      </c>
      <c r="S16" s="15">
        <v>120</v>
      </c>
      <c r="T16" s="21">
        <v>22</v>
      </c>
      <c r="U16" s="30"/>
    </row>
    <row r="17" spans="1:21" ht="9" customHeight="1" x14ac:dyDescent="0.15">
      <c r="A17" s="12">
        <v>1999</v>
      </c>
      <c r="B17" s="20">
        <f t="shared" si="2"/>
        <v>261</v>
      </c>
      <c r="C17" s="21">
        <f t="shared" si="3"/>
        <v>25</v>
      </c>
      <c r="D17" s="15">
        <f t="shared" si="4"/>
        <v>34</v>
      </c>
      <c r="E17" s="15">
        <v>2</v>
      </c>
      <c r="F17" s="15"/>
      <c r="G17" s="15"/>
      <c r="H17" s="21">
        <v>32</v>
      </c>
      <c r="I17" s="15"/>
      <c r="J17" s="15">
        <v>9</v>
      </c>
      <c r="K17" s="21">
        <f t="shared" si="1"/>
        <v>236</v>
      </c>
      <c r="L17" s="21">
        <f t="shared" si="5"/>
        <v>61</v>
      </c>
      <c r="M17" s="15">
        <v>17</v>
      </c>
      <c r="N17" s="15">
        <v>16</v>
      </c>
      <c r="O17" s="15"/>
      <c r="P17" s="15">
        <v>28</v>
      </c>
      <c r="Q17" s="21">
        <f t="shared" si="6"/>
        <v>175</v>
      </c>
      <c r="R17" s="15">
        <v>74</v>
      </c>
      <c r="S17" s="15">
        <v>79</v>
      </c>
      <c r="T17" s="21">
        <v>22</v>
      </c>
      <c r="U17" s="30"/>
    </row>
    <row r="18" spans="1:21" ht="9" customHeight="1" x14ac:dyDescent="0.15">
      <c r="A18" s="12">
        <v>2000</v>
      </c>
      <c r="B18" s="20">
        <f t="shared" si="2"/>
        <v>236</v>
      </c>
      <c r="C18" s="21">
        <f t="shared" si="3"/>
        <v>34</v>
      </c>
      <c r="D18" s="15">
        <f t="shared" si="4"/>
        <v>36</v>
      </c>
      <c r="E18" s="15">
        <v>4</v>
      </c>
      <c r="F18" s="15">
        <v>16</v>
      </c>
      <c r="G18" s="15"/>
      <c r="H18" s="21">
        <v>16</v>
      </c>
      <c r="I18" s="15"/>
      <c r="J18" s="15">
        <v>2</v>
      </c>
      <c r="K18" s="21">
        <f t="shared" si="1"/>
        <v>202</v>
      </c>
      <c r="L18" s="21">
        <f t="shared" si="5"/>
        <v>27</v>
      </c>
      <c r="M18" s="15">
        <v>16</v>
      </c>
      <c r="N18" s="15"/>
      <c r="O18" s="15"/>
      <c r="P18" s="15">
        <v>11</v>
      </c>
      <c r="Q18" s="21">
        <f t="shared" si="6"/>
        <v>175</v>
      </c>
      <c r="R18" s="15">
        <v>74</v>
      </c>
      <c r="S18" s="15">
        <v>80</v>
      </c>
      <c r="T18" s="21">
        <v>21</v>
      </c>
      <c r="U18" s="30"/>
    </row>
    <row r="19" spans="1:21" ht="9" customHeight="1" x14ac:dyDescent="0.15">
      <c r="A19" s="12">
        <v>2001</v>
      </c>
      <c r="B19" s="20">
        <f t="shared" si="2"/>
        <v>202</v>
      </c>
      <c r="C19" s="21">
        <f t="shared" si="3"/>
        <v>-3</v>
      </c>
      <c r="D19" s="15">
        <f t="shared" si="4"/>
        <v>3</v>
      </c>
      <c r="E19" s="15">
        <v>3</v>
      </c>
      <c r="F19" s="15"/>
      <c r="G19" s="15"/>
      <c r="H19" s="21"/>
      <c r="I19" s="15"/>
      <c r="J19" s="15">
        <v>6</v>
      </c>
      <c r="K19" s="21">
        <f t="shared" si="1"/>
        <v>205</v>
      </c>
      <c r="L19" s="21">
        <f t="shared" si="5"/>
        <v>28</v>
      </c>
      <c r="M19" s="15">
        <v>16</v>
      </c>
      <c r="N19" s="15"/>
      <c r="O19" s="15"/>
      <c r="P19" s="15">
        <v>12</v>
      </c>
      <c r="Q19" s="21">
        <f t="shared" si="6"/>
        <v>177</v>
      </c>
      <c r="R19" s="15">
        <v>77</v>
      </c>
      <c r="S19" s="15">
        <v>80</v>
      </c>
      <c r="T19" s="21">
        <v>20</v>
      </c>
      <c r="U19" s="30"/>
    </row>
    <row r="20" spans="1:21" ht="9" customHeight="1" x14ac:dyDescent="0.15">
      <c r="A20" s="12">
        <v>2002</v>
      </c>
      <c r="B20" s="20">
        <f t="shared" si="2"/>
        <v>205</v>
      </c>
      <c r="C20" s="21">
        <f t="shared" si="3"/>
        <v>-2</v>
      </c>
      <c r="D20" s="15">
        <f t="shared" si="4"/>
        <v>1</v>
      </c>
      <c r="E20" s="15">
        <v>1</v>
      </c>
      <c r="F20" s="15"/>
      <c r="G20" s="15"/>
      <c r="H20" s="21"/>
      <c r="I20" s="15"/>
      <c r="J20" s="15">
        <v>3</v>
      </c>
      <c r="K20" s="21">
        <f t="shared" si="1"/>
        <v>207</v>
      </c>
      <c r="L20" s="21">
        <f t="shared" si="5"/>
        <v>27</v>
      </c>
      <c r="M20" s="15">
        <v>15</v>
      </c>
      <c r="N20" s="15"/>
      <c r="O20" s="15"/>
      <c r="P20" s="15">
        <v>12</v>
      </c>
      <c r="Q20" s="21">
        <f t="shared" si="6"/>
        <v>180</v>
      </c>
      <c r="R20" s="15">
        <v>79</v>
      </c>
      <c r="S20" s="15">
        <v>81</v>
      </c>
      <c r="T20" s="21">
        <v>20</v>
      </c>
      <c r="U20" s="31"/>
    </row>
    <row r="21" spans="1:21" ht="9" customHeight="1" x14ac:dyDescent="0.15">
      <c r="A21" s="12">
        <v>2003</v>
      </c>
      <c r="B21" s="20">
        <f t="shared" si="2"/>
        <v>207</v>
      </c>
      <c r="C21" s="21">
        <f t="shared" si="3"/>
        <v>-3</v>
      </c>
      <c r="D21" s="15">
        <f t="shared" si="4"/>
        <v>1</v>
      </c>
      <c r="E21" s="15">
        <v>1</v>
      </c>
      <c r="F21" s="15"/>
      <c r="G21" s="15"/>
      <c r="H21" s="21"/>
      <c r="I21" s="15"/>
      <c r="J21" s="15">
        <v>4</v>
      </c>
      <c r="K21" s="21">
        <f t="shared" si="1"/>
        <v>210</v>
      </c>
      <c r="L21" s="21">
        <f t="shared" si="5"/>
        <v>37</v>
      </c>
      <c r="M21" s="15">
        <v>28</v>
      </c>
      <c r="N21" s="15"/>
      <c r="O21" s="15"/>
      <c r="P21" s="15">
        <v>9</v>
      </c>
      <c r="Q21" s="21">
        <f t="shared" si="6"/>
        <v>173</v>
      </c>
      <c r="R21" s="15">
        <v>83</v>
      </c>
      <c r="S21" s="15">
        <v>71</v>
      </c>
      <c r="T21" s="21">
        <v>19</v>
      </c>
      <c r="U21" s="31"/>
    </row>
    <row r="22" spans="1:21" ht="9" customHeight="1" x14ac:dyDescent="0.15">
      <c r="A22" s="12" t="s">
        <v>31</v>
      </c>
      <c r="B22" s="20">
        <f t="shared" si="2"/>
        <v>210</v>
      </c>
      <c r="C22" s="21">
        <f t="shared" si="3"/>
        <v>1</v>
      </c>
      <c r="D22" s="15">
        <f t="shared" si="4"/>
        <v>2</v>
      </c>
      <c r="E22" s="15">
        <v>1</v>
      </c>
      <c r="F22" s="15"/>
      <c r="G22" s="15"/>
      <c r="H22" s="21">
        <v>1</v>
      </c>
      <c r="I22" s="15"/>
      <c r="J22" s="15">
        <v>1</v>
      </c>
      <c r="K22" s="21">
        <f t="shared" si="1"/>
        <v>209</v>
      </c>
      <c r="L22" s="21">
        <f t="shared" si="5"/>
        <v>39</v>
      </c>
      <c r="M22" s="15">
        <v>27</v>
      </c>
      <c r="N22" s="15">
        <v>7</v>
      </c>
      <c r="O22" s="15"/>
      <c r="P22" s="15">
        <v>5</v>
      </c>
      <c r="Q22" s="21">
        <f t="shared" si="6"/>
        <v>170</v>
      </c>
      <c r="R22" s="15">
        <v>84</v>
      </c>
      <c r="S22" s="15">
        <v>67</v>
      </c>
      <c r="T22" s="21">
        <v>19</v>
      </c>
      <c r="U22" s="31"/>
    </row>
    <row r="23" spans="1:21" ht="9" customHeight="1" x14ac:dyDescent="0.15">
      <c r="A23" s="12">
        <v>2005</v>
      </c>
      <c r="B23" s="20">
        <f t="shared" si="2"/>
        <v>209</v>
      </c>
      <c r="C23" s="21">
        <f t="shared" si="3"/>
        <v>-4</v>
      </c>
      <c r="D23" s="15">
        <f t="shared" si="4"/>
        <v>1</v>
      </c>
      <c r="E23" s="15">
        <v>1</v>
      </c>
      <c r="F23" s="15"/>
      <c r="G23" s="15"/>
      <c r="H23" s="21"/>
      <c r="I23" s="15"/>
      <c r="J23" s="15">
        <v>5</v>
      </c>
      <c r="K23" s="21">
        <f t="shared" si="1"/>
        <v>213</v>
      </c>
      <c r="L23" s="21">
        <f t="shared" si="5"/>
        <v>40</v>
      </c>
      <c r="M23" s="15">
        <v>28</v>
      </c>
      <c r="N23" s="15">
        <v>7</v>
      </c>
      <c r="O23" s="15"/>
      <c r="P23" s="15">
        <v>5</v>
      </c>
      <c r="Q23" s="21">
        <f t="shared" si="6"/>
        <v>173</v>
      </c>
      <c r="R23" s="15">
        <v>88</v>
      </c>
      <c r="S23" s="15">
        <v>66</v>
      </c>
      <c r="T23" s="21">
        <v>19</v>
      </c>
      <c r="U23" s="31"/>
    </row>
    <row r="24" spans="1:21" ht="9" customHeight="1" x14ac:dyDescent="0.15">
      <c r="A24" s="12">
        <v>2006</v>
      </c>
      <c r="B24" s="20">
        <f t="shared" si="2"/>
        <v>213</v>
      </c>
      <c r="C24" s="21">
        <f t="shared" si="3"/>
        <v>2</v>
      </c>
      <c r="D24" s="15">
        <f t="shared" si="4"/>
        <v>10</v>
      </c>
      <c r="E24" s="15">
        <v>2</v>
      </c>
      <c r="F24" s="15">
        <v>7</v>
      </c>
      <c r="G24" s="15"/>
      <c r="H24" s="21">
        <v>1</v>
      </c>
      <c r="I24" s="15"/>
      <c r="J24" s="15">
        <v>8</v>
      </c>
      <c r="K24" s="21">
        <f t="shared" si="1"/>
        <v>211</v>
      </c>
      <c r="L24" s="21">
        <f t="shared" si="5"/>
        <v>32</v>
      </c>
      <c r="M24" s="15">
        <v>28</v>
      </c>
      <c r="N24" s="15"/>
      <c r="O24" s="15"/>
      <c r="P24" s="15">
        <v>4</v>
      </c>
      <c r="Q24" s="21">
        <f t="shared" si="6"/>
        <v>179</v>
      </c>
      <c r="R24" s="15">
        <v>96</v>
      </c>
      <c r="S24" s="15">
        <v>65</v>
      </c>
      <c r="T24" s="21">
        <v>18</v>
      </c>
      <c r="U24" s="31"/>
    </row>
    <row r="25" spans="1:21" ht="9" customHeight="1" x14ac:dyDescent="0.15">
      <c r="A25" s="12">
        <v>2007</v>
      </c>
      <c r="B25" s="20">
        <f t="shared" si="2"/>
        <v>211</v>
      </c>
      <c r="C25" s="21">
        <f t="shared" si="3"/>
        <v>1</v>
      </c>
      <c r="D25" s="15">
        <f t="shared" si="4"/>
        <v>2</v>
      </c>
      <c r="E25" s="15">
        <v>2</v>
      </c>
      <c r="F25" s="15"/>
      <c r="G25" s="15"/>
      <c r="H25" s="21"/>
      <c r="I25" s="15"/>
      <c r="J25" s="15">
        <v>1</v>
      </c>
      <c r="K25" s="21">
        <f t="shared" si="1"/>
        <v>210</v>
      </c>
      <c r="L25" s="21">
        <f t="shared" si="5"/>
        <v>31</v>
      </c>
      <c r="M25" s="15">
        <v>27</v>
      </c>
      <c r="N25" s="15"/>
      <c r="O25" s="15"/>
      <c r="P25" s="15">
        <v>4</v>
      </c>
      <c r="Q25" s="21">
        <f t="shared" si="6"/>
        <v>179</v>
      </c>
      <c r="R25" s="15">
        <v>95</v>
      </c>
      <c r="S25" s="15">
        <v>65</v>
      </c>
      <c r="T25" s="21">
        <v>19</v>
      </c>
      <c r="U25" s="31"/>
    </row>
    <row r="26" spans="1:21" ht="9" customHeight="1" x14ac:dyDescent="0.15">
      <c r="A26" s="12" t="s">
        <v>30</v>
      </c>
      <c r="B26" s="20">
        <f t="shared" si="2"/>
        <v>210</v>
      </c>
      <c r="C26" s="21">
        <f t="shared" si="3"/>
        <v>14</v>
      </c>
      <c r="D26" s="15">
        <f t="shared" si="4"/>
        <v>14</v>
      </c>
      <c r="E26" s="15">
        <v>1</v>
      </c>
      <c r="F26" s="15">
        <v>13</v>
      </c>
      <c r="G26" s="15"/>
      <c r="H26" s="21"/>
      <c r="I26" s="15"/>
      <c r="J26" s="15"/>
      <c r="K26" s="21">
        <f t="shared" si="1"/>
        <v>196</v>
      </c>
      <c r="L26" s="21">
        <f t="shared" si="5"/>
        <v>16</v>
      </c>
      <c r="M26" s="15">
        <v>15</v>
      </c>
      <c r="N26" s="15">
        <v>1</v>
      </c>
      <c r="O26" s="15"/>
      <c r="P26" s="15">
        <v>0</v>
      </c>
      <c r="Q26" s="21">
        <f t="shared" si="6"/>
        <v>180</v>
      </c>
      <c r="R26" s="15">
        <v>94</v>
      </c>
      <c r="S26" s="15">
        <v>67</v>
      </c>
      <c r="T26" s="21">
        <v>19</v>
      </c>
      <c r="U26" s="31"/>
    </row>
    <row r="27" spans="1:21" ht="9" customHeight="1" x14ac:dyDescent="0.15">
      <c r="A27" s="12">
        <v>2009</v>
      </c>
      <c r="B27" s="20">
        <f t="shared" si="2"/>
        <v>196</v>
      </c>
      <c r="C27" s="21">
        <f t="shared" si="3"/>
        <v>0</v>
      </c>
      <c r="D27" s="15">
        <f t="shared" si="4"/>
        <v>1</v>
      </c>
      <c r="E27" s="15">
        <v>0</v>
      </c>
      <c r="F27" s="15">
        <v>1</v>
      </c>
      <c r="G27" s="15"/>
      <c r="H27" s="21"/>
      <c r="I27" s="15"/>
      <c r="J27" s="15">
        <v>1</v>
      </c>
      <c r="K27" s="21">
        <f t="shared" si="1"/>
        <v>196</v>
      </c>
      <c r="L27" s="21">
        <f t="shared" si="5"/>
        <v>16</v>
      </c>
      <c r="M27" s="15">
        <v>16</v>
      </c>
      <c r="N27" s="15">
        <v>0</v>
      </c>
      <c r="O27" s="15"/>
      <c r="P27" s="15"/>
      <c r="Q27" s="21">
        <f t="shared" si="6"/>
        <v>180</v>
      </c>
      <c r="R27" s="15">
        <v>94</v>
      </c>
      <c r="S27" s="15">
        <v>67</v>
      </c>
      <c r="T27" s="21">
        <v>19</v>
      </c>
      <c r="U27" s="31"/>
    </row>
    <row r="28" spans="1:21" ht="9" customHeight="1" x14ac:dyDescent="0.15">
      <c r="A28" s="12">
        <v>2010</v>
      </c>
      <c r="B28" s="20">
        <f>C28+K28</f>
        <v>196</v>
      </c>
      <c r="C28" s="21">
        <f t="shared" si="3"/>
        <v>-1</v>
      </c>
      <c r="D28" s="15">
        <f t="shared" si="4"/>
        <v>1</v>
      </c>
      <c r="E28" s="15">
        <v>1</v>
      </c>
      <c r="F28" s="15"/>
      <c r="G28" s="15"/>
      <c r="H28" s="21"/>
      <c r="I28" s="15"/>
      <c r="J28" s="15">
        <v>2</v>
      </c>
      <c r="K28" s="21">
        <f t="shared" si="1"/>
        <v>197</v>
      </c>
      <c r="L28" s="21">
        <f t="shared" si="5"/>
        <v>15</v>
      </c>
      <c r="M28" s="15">
        <v>15</v>
      </c>
      <c r="N28" s="15"/>
      <c r="O28" s="15"/>
      <c r="P28" s="15"/>
      <c r="Q28" s="21">
        <f t="shared" si="6"/>
        <v>182</v>
      </c>
      <c r="R28" s="15">
        <v>96</v>
      </c>
      <c r="S28" s="15">
        <v>67</v>
      </c>
      <c r="T28" s="21">
        <v>19</v>
      </c>
      <c r="U28" s="31"/>
    </row>
    <row r="29" spans="1:21" ht="9" customHeight="1" x14ac:dyDescent="0.15">
      <c r="A29" s="12">
        <v>2011</v>
      </c>
      <c r="B29" s="20">
        <f>C29+K29</f>
        <v>196</v>
      </c>
      <c r="C29" s="21">
        <f t="shared" si="3"/>
        <v>1</v>
      </c>
      <c r="D29" s="15">
        <f t="shared" si="4"/>
        <v>3</v>
      </c>
      <c r="E29" s="15">
        <v>3</v>
      </c>
      <c r="F29" s="15"/>
      <c r="G29" s="15"/>
      <c r="H29" s="21"/>
      <c r="I29" s="15"/>
      <c r="J29" s="15">
        <v>2</v>
      </c>
      <c r="K29" s="21">
        <f t="shared" si="1"/>
        <v>195</v>
      </c>
      <c r="L29" s="21">
        <f t="shared" si="5"/>
        <v>12</v>
      </c>
      <c r="M29" s="15">
        <v>12</v>
      </c>
      <c r="N29" s="15"/>
      <c r="O29" s="15"/>
      <c r="P29" s="15"/>
      <c r="Q29" s="21">
        <f t="shared" si="6"/>
        <v>183</v>
      </c>
      <c r="R29" s="15">
        <v>97</v>
      </c>
      <c r="S29" s="15">
        <v>67</v>
      </c>
      <c r="T29" s="21">
        <v>19</v>
      </c>
      <c r="U29" s="31"/>
    </row>
    <row r="30" spans="1:21" ht="9" customHeight="1" x14ac:dyDescent="0.15">
      <c r="A30" s="12">
        <v>2012</v>
      </c>
      <c r="B30" s="20">
        <f>C30+K30</f>
        <v>196</v>
      </c>
      <c r="C30" s="21">
        <f t="shared" si="3"/>
        <v>-6</v>
      </c>
      <c r="D30" s="15">
        <f t="shared" si="4"/>
        <v>0</v>
      </c>
      <c r="E30" s="15"/>
      <c r="F30" s="15"/>
      <c r="G30" s="15"/>
      <c r="H30" s="21"/>
      <c r="I30" s="15"/>
      <c r="J30" s="15">
        <v>6</v>
      </c>
      <c r="K30" s="21">
        <f t="shared" si="1"/>
        <v>202</v>
      </c>
      <c r="L30" s="21">
        <f t="shared" si="5"/>
        <v>12</v>
      </c>
      <c r="M30" s="15">
        <v>12</v>
      </c>
      <c r="N30" s="15"/>
      <c r="O30" s="15"/>
      <c r="P30" s="15"/>
      <c r="Q30" s="21">
        <f t="shared" si="6"/>
        <v>190</v>
      </c>
      <c r="R30" s="15">
        <v>103</v>
      </c>
      <c r="S30" s="15">
        <v>68</v>
      </c>
      <c r="T30" s="21">
        <v>19</v>
      </c>
      <c r="U30" s="31"/>
    </row>
    <row r="31" spans="1:21" ht="9" customHeight="1" x14ac:dyDescent="0.15">
      <c r="A31" s="12" t="s">
        <v>29</v>
      </c>
      <c r="B31" s="20">
        <f t="shared" si="2"/>
        <v>202</v>
      </c>
      <c r="C31" s="21">
        <f t="shared" si="3"/>
        <v>3</v>
      </c>
      <c r="D31" s="15">
        <f t="shared" si="4"/>
        <v>3</v>
      </c>
      <c r="E31" s="15">
        <v>3</v>
      </c>
      <c r="F31" s="15"/>
      <c r="G31" s="15"/>
      <c r="H31" s="21"/>
      <c r="I31" s="15"/>
      <c r="J31" s="15">
        <v>0</v>
      </c>
      <c r="K31" s="21">
        <f t="shared" si="1"/>
        <v>199</v>
      </c>
      <c r="L31" s="21">
        <f t="shared" si="5"/>
        <v>9</v>
      </c>
      <c r="M31" s="15">
        <v>9</v>
      </c>
      <c r="N31" s="15"/>
      <c r="O31" s="15"/>
      <c r="P31" s="15"/>
      <c r="Q31" s="21">
        <f t="shared" si="6"/>
        <v>190</v>
      </c>
      <c r="R31" s="15">
        <v>103</v>
      </c>
      <c r="S31" s="15">
        <v>68</v>
      </c>
      <c r="T31" s="21">
        <v>19</v>
      </c>
      <c r="U31" s="31"/>
    </row>
    <row r="32" spans="1:21" ht="9" customHeight="1" x14ac:dyDescent="0.15">
      <c r="A32" s="12" t="s">
        <v>28</v>
      </c>
      <c r="B32" s="21">
        <f>C32+K32</f>
        <v>199</v>
      </c>
      <c r="C32" s="21">
        <f t="shared" si="3"/>
        <v>5</v>
      </c>
      <c r="D32" s="15">
        <f t="shared" si="4"/>
        <v>7</v>
      </c>
      <c r="E32" s="15">
        <v>1</v>
      </c>
      <c r="F32" s="22"/>
      <c r="G32" s="22"/>
      <c r="H32" s="23"/>
      <c r="I32" s="15">
        <v>6</v>
      </c>
      <c r="J32" s="15">
        <v>2</v>
      </c>
      <c r="K32" s="21">
        <f>SUM(L32,Q32)</f>
        <v>194</v>
      </c>
      <c r="L32" s="21">
        <f t="shared" si="5"/>
        <v>8</v>
      </c>
      <c r="M32" s="15">
        <v>8</v>
      </c>
      <c r="N32" s="15"/>
      <c r="O32" s="15"/>
      <c r="P32" s="15"/>
      <c r="Q32" s="21">
        <f t="shared" si="6"/>
        <v>186</v>
      </c>
      <c r="R32" s="15">
        <v>99</v>
      </c>
      <c r="S32" s="15">
        <v>68</v>
      </c>
      <c r="T32" s="21">
        <v>19</v>
      </c>
      <c r="U32" s="31"/>
    </row>
    <row r="33" spans="1:21" ht="9" customHeight="1" x14ac:dyDescent="0.15">
      <c r="A33" s="12" t="s">
        <v>27</v>
      </c>
      <c r="B33" s="24">
        <v>194</v>
      </c>
      <c r="C33" s="24">
        <f t="shared" si="3"/>
        <v>6</v>
      </c>
      <c r="D33" s="16">
        <f>SUM(E33:I33)</f>
        <v>6</v>
      </c>
      <c r="E33" s="16">
        <v>3</v>
      </c>
      <c r="F33" s="25"/>
      <c r="G33" s="25"/>
      <c r="H33" s="26"/>
      <c r="I33" s="16">
        <v>3</v>
      </c>
      <c r="J33" s="16"/>
      <c r="K33" s="24">
        <f>SUM(L33,Q33)</f>
        <v>188</v>
      </c>
      <c r="L33" s="24">
        <f t="shared" si="5"/>
        <v>5</v>
      </c>
      <c r="M33" s="16">
        <v>5</v>
      </c>
      <c r="N33" s="16"/>
      <c r="O33" s="16"/>
      <c r="P33" s="16"/>
      <c r="Q33" s="24">
        <f t="shared" si="6"/>
        <v>183</v>
      </c>
      <c r="R33" s="16">
        <v>99</v>
      </c>
      <c r="S33" s="16">
        <v>65</v>
      </c>
      <c r="T33" s="24">
        <v>19</v>
      </c>
      <c r="U33" s="34">
        <v>9</v>
      </c>
    </row>
    <row r="34" spans="1:21" ht="9" customHeight="1" x14ac:dyDescent="0.15">
      <c r="A34" s="12" t="s">
        <v>26</v>
      </c>
      <c r="B34" s="24">
        <v>188</v>
      </c>
      <c r="C34" s="24">
        <v>1</v>
      </c>
      <c r="D34" s="16">
        <f>SUM(E34:I34)</f>
        <v>1</v>
      </c>
      <c r="E34" s="16"/>
      <c r="F34" s="25"/>
      <c r="G34" s="25"/>
      <c r="H34" s="26"/>
      <c r="I34" s="16">
        <v>1</v>
      </c>
      <c r="J34" s="16">
        <v>2</v>
      </c>
      <c r="K34" s="24">
        <f>SUM(L34,Q34)</f>
        <v>187</v>
      </c>
      <c r="L34" s="24">
        <f t="shared" ref="L34" si="7">SUM(M34:P34)</f>
        <v>4</v>
      </c>
      <c r="M34" s="16">
        <v>4</v>
      </c>
      <c r="N34" s="16"/>
      <c r="O34" s="16"/>
      <c r="P34" s="16"/>
      <c r="Q34" s="24">
        <f t="shared" ref="Q34" si="8">SUM(R34:T34)</f>
        <v>183</v>
      </c>
      <c r="R34" s="16">
        <v>101</v>
      </c>
      <c r="S34" s="16">
        <v>63</v>
      </c>
      <c r="T34" s="24">
        <v>19</v>
      </c>
      <c r="U34" s="34">
        <v>18</v>
      </c>
    </row>
    <row r="35" spans="1:21" ht="9" customHeight="1" x14ac:dyDescent="0.15">
      <c r="A35" s="13" t="s">
        <v>25</v>
      </c>
      <c r="B35" s="27">
        <v>187</v>
      </c>
      <c r="C35" s="27">
        <v>3</v>
      </c>
      <c r="D35" s="17">
        <f>SUM(E35:I35)</f>
        <v>3</v>
      </c>
      <c r="E35" s="17">
        <v>3</v>
      </c>
      <c r="F35" s="28"/>
      <c r="G35" s="28"/>
      <c r="H35" s="29"/>
      <c r="I35" s="17"/>
      <c r="J35" s="17"/>
      <c r="K35" s="27">
        <f>SUM(L35,Q35)</f>
        <v>184</v>
      </c>
      <c r="L35" s="27">
        <f t="shared" si="5"/>
        <v>1</v>
      </c>
      <c r="M35" s="17">
        <v>1</v>
      </c>
      <c r="N35" s="17"/>
      <c r="O35" s="17"/>
      <c r="P35" s="17"/>
      <c r="Q35" s="27">
        <f t="shared" si="6"/>
        <v>183</v>
      </c>
      <c r="R35" s="17">
        <f>75+13+13</f>
        <v>101</v>
      </c>
      <c r="S35" s="17">
        <f>37+6+2+18</f>
        <v>63</v>
      </c>
      <c r="T35" s="27">
        <f>11+2+6</f>
        <v>19</v>
      </c>
      <c r="U35" s="35">
        <f>2+16</f>
        <v>18</v>
      </c>
    </row>
    <row r="36" spans="1:21" s="2" customFormat="1" ht="28.9" customHeight="1" x14ac:dyDescent="0.2">
      <c r="A36" s="40" t="s">
        <v>36</v>
      </c>
      <c r="B36" s="41"/>
      <c r="C36" s="41"/>
      <c r="D36" s="41"/>
      <c r="E36" s="41"/>
      <c r="F36" s="41"/>
      <c r="G36" s="41"/>
      <c r="H36" s="41"/>
      <c r="I36" s="41"/>
      <c r="J36" s="41"/>
      <c r="K36" s="41"/>
      <c r="L36" s="41"/>
      <c r="M36" s="41"/>
      <c r="N36" s="41"/>
      <c r="O36" s="41"/>
      <c r="P36" s="41"/>
      <c r="Q36" s="41"/>
      <c r="R36" s="41"/>
      <c r="S36" s="41"/>
      <c r="T36" s="41"/>
      <c r="U36" s="41"/>
    </row>
    <row r="37" spans="1:21" ht="45.75" customHeight="1" x14ac:dyDescent="0.15">
      <c r="A37" s="42" t="s">
        <v>17</v>
      </c>
      <c r="B37" s="43"/>
      <c r="C37" s="43"/>
      <c r="D37" s="43"/>
      <c r="E37" s="43"/>
      <c r="F37" s="43"/>
      <c r="G37" s="43"/>
      <c r="H37" s="43"/>
      <c r="I37" s="43"/>
      <c r="J37" s="43"/>
      <c r="K37" s="43"/>
      <c r="L37" s="43"/>
      <c r="M37" s="43"/>
      <c r="N37" s="43"/>
      <c r="O37" s="43"/>
      <c r="P37" s="43"/>
      <c r="Q37" s="43"/>
      <c r="R37" s="43"/>
      <c r="S37" s="43"/>
      <c r="T37" s="43"/>
      <c r="U37" s="43"/>
    </row>
    <row r="38" spans="1:21" ht="8.25" customHeight="1" x14ac:dyDescent="0.15">
      <c r="A38" s="8" t="s">
        <v>18</v>
      </c>
      <c r="B38" s="8"/>
      <c r="C38" s="8"/>
      <c r="D38" s="8"/>
      <c r="E38" s="8"/>
      <c r="F38" s="8"/>
      <c r="G38" s="8"/>
      <c r="H38" s="8"/>
      <c r="I38" s="8"/>
      <c r="J38" s="8"/>
      <c r="K38" s="8"/>
      <c r="L38" s="8"/>
      <c r="M38" s="8"/>
      <c r="N38" s="8"/>
      <c r="O38" s="8"/>
      <c r="P38" s="8"/>
      <c r="Q38" s="8"/>
      <c r="R38" s="8"/>
      <c r="S38" s="8"/>
      <c r="T38" s="8"/>
      <c r="U38" s="9"/>
    </row>
    <row r="39" spans="1:21" ht="8.25" customHeight="1" x14ac:dyDescent="0.15">
      <c r="A39" s="8" t="s">
        <v>19</v>
      </c>
      <c r="B39" s="8"/>
      <c r="C39" s="8"/>
      <c r="D39" s="8"/>
      <c r="E39" s="8"/>
      <c r="F39" s="8"/>
      <c r="G39" s="8"/>
      <c r="H39" s="8"/>
      <c r="I39" s="8"/>
      <c r="J39" s="8"/>
      <c r="K39" s="8"/>
      <c r="L39" s="8"/>
      <c r="M39" s="8"/>
      <c r="N39" s="8"/>
      <c r="O39" s="8"/>
      <c r="P39" s="8"/>
      <c r="Q39" s="8"/>
      <c r="R39" s="8"/>
      <c r="S39" s="8"/>
      <c r="T39" s="8"/>
      <c r="U39" s="9"/>
    </row>
    <row r="40" spans="1:21" ht="8.25" customHeight="1" x14ac:dyDescent="0.15">
      <c r="A40" s="8" t="s">
        <v>20</v>
      </c>
      <c r="B40" s="8"/>
      <c r="C40" s="8"/>
      <c r="D40" s="8"/>
      <c r="E40" s="8"/>
      <c r="F40" s="8"/>
      <c r="G40" s="8"/>
      <c r="H40" s="8"/>
      <c r="I40" s="8"/>
      <c r="J40" s="8"/>
      <c r="K40" s="8"/>
      <c r="L40" s="8"/>
      <c r="M40" s="8"/>
      <c r="N40" s="8"/>
      <c r="O40" s="8"/>
      <c r="P40" s="8"/>
      <c r="Q40" s="8"/>
      <c r="R40" s="8"/>
      <c r="S40" s="8"/>
      <c r="T40" s="8"/>
      <c r="U40" s="9"/>
    </row>
    <row r="41" spans="1:21" ht="8.25" customHeight="1" x14ac:dyDescent="0.15">
      <c r="A41" s="8" t="s">
        <v>32</v>
      </c>
      <c r="B41" s="8"/>
      <c r="C41" s="8"/>
      <c r="D41" s="8"/>
      <c r="E41" s="8"/>
      <c r="F41" s="8"/>
      <c r="G41" s="8"/>
      <c r="H41" s="8"/>
      <c r="I41" s="8"/>
      <c r="J41" s="8"/>
      <c r="K41" s="8"/>
      <c r="L41" s="8"/>
      <c r="M41" s="8"/>
      <c r="N41" s="8"/>
      <c r="O41" s="8"/>
      <c r="P41" s="8"/>
      <c r="Q41" s="8"/>
      <c r="R41" s="8"/>
      <c r="S41" s="8"/>
      <c r="T41" s="8"/>
      <c r="U41" s="9"/>
    </row>
    <row r="42" spans="1:21" ht="27.75" customHeight="1" x14ac:dyDescent="0.15">
      <c r="A42" s="44" t="s">
        <v>21</v>
      </c>
      <c r="B42" s="45"/>
      <c r="C42" s="45"/>
      <c r="D42" s="45"/>
      <c r="E42" s="45"/>
      <c r="F42" s="45"/>
      <c r="G42" s="45"/>
      <c r="H42" s="45"/>
      <c r="I42" s="45"/>
      <c r="J42" s="45"/>
      <c r="K42" s="45"/>
      <c r="L42" s="45"/>
      <c r="M42" s="45"/>
      <c r="N42" s="45"/>
      <c r="O42" s="45"/>
      <c r="P42" s="45"/>
      <c r="Q42" s="45"/>
      <c r="R42" s="45"/>
      <c r="S42" s="45"/>
      <c r="T42" s="45"/>
      <c r="U42" s="45"/>
    </row>
    <row r="43" spans="1:21" ht="19.5" customHeight="1" x14ac:dyDescent="0.15">
      <c r="A43" s="44" t="s">
        <v>22</v>
      </c>
      <c r="B43" s="45"/>
      <c r="C43" s="45"/>
      <c r="D43" s="45"/>
      <c r="E43" s="45"/>
      <c r="F43" s="45"/>
      <c r="G43" s="45"/>
      <c r="H43" s="45"/>
      <c r="I43" s="45"/>
      <c r="J43" s="45"/>
      <c r="K43" s="45"/>
      <c r="L43" s="45"/>
      <c r="M43" s="45"/>
      <c r="N43" s="45"/>
      <c r="O43" s="45"/>
      <c r="P43" s="45"/>
      <c r="Q43" s="45"/>
      <c r="R43" s="45"/>
      <c r="S43" s="45"/>
      <c r="T43" s="45"/>
      <c r="U43" s="45"/>
    </row>
    <row r="44" spans="1:21" x14ac:dyDescent="0.15">
      <c r="A44" s="10"/>
      <c r="B44" s="10"/>
      <c r="C44" s="10"/>
      <c r="D44" s="10"/>
      <c r="E44" s="10"/>
      <c r="F44" s="10"/>
      <c r="G44" s="10"/>
      <c r="H44" s="10"/>
      <c r="I44" s="10"/>
      <c r="J44" s="10"/>
      <c r="K44" s="10"/>
      <c r="L44" s="10"/>
      <c r="M44" s="10"/>
      <c r="N44" s="10"/>
      <c r="O44" s="10"/>
      <c r="P44" s="10"/>
      <c r="Q44" s="10"/>
      <c r="R44" s="10"/>
      <c r="S44" s="10"/>
      <c r="T44" s="10"/>
      <c r="U44" s="7"/>
    </row>
    <row r="45" spans="1:21" x14ac:dyDescent="0.15">
      <c r="A45" s="7"/>
      <c r="B45" s="7"/>
      <c r="C45" s="7"/>
      <c r="D45" s="7"/>
      <c r="E45" s="7"/>
      <c r="F45" s="7"/>
      <c r="G45" s="7"/>
      <c r="H45" s="7"/>
      <c r="I45" s="7"/>
      <c r="J45" s="7"/>
      <c r="K45" s="7"/>
      <c r="L45" s="7"/>
      <c r="M45" s="7"/>
      <c r="N45" s="7"/>
      <c r="O45" s="7"/>
      <c r="P45" s="7"/>
      <c r="Q45" s="7"/>
      <c r="R45" s="7"/>
      <c r="S45" s="7"/>
      <c r="T45" s="7"/>
      <c r="U45" s="7"/>
    </row>
    <row r="46" spans="1:21" ht="10.5" customHeight="1" x14ac:dyDescent="0.15"/>
    <row r="50" ht="51.95" customHeight="1" x14ac:dyDescent="0.15"/>
  </sheetData>
  <mergeCells count="30">
    <mergeCell ref="A36:U36"/>
    <mergeCell ref="A37:U37"/>
    <mergeCell ref="A42:U42"/>
    <mergeCell ref="A43:U43"/>
    <mergeCell ref="T4:T6"/>
    <mergeCell ref="A2:A6"/>
    <mergeCell ref="S4:S6"/>
    <mergeCell ref="G4:G6"/>
    <mergeCell ref="H4:H6"/>
    <mergeCell ref="L4:L6"/>
    <mergeCell ref="M4:M6"/>
    <mergeCell ref="N4:N6"/>
    <mergeCell ref="P4:P6"/>
    <mergeCell ref="Q4:Q6"/>
    <mergeCell ref="O4:O6"/>
    <mergeCell ref="R4:R6"/>
    <mergeCell ref="B2:B6"/>
    <mergeCell ref="C2:J2"/>
    <mergeCell ref="C3:C6"/>
    <mergeCell ref="D3:I3"/>
    <mergeCell ref="J3:J6"/>
    <mergeCell ref="D4:D6"/>
    <mergeCell ref="E4:E6"/>
    <mergeCell ref="U4:U6"/>
    <mergeCell ref="K2:U2"/>
    <mergeCell ref="Q3:U3"/>
    <mergeCell ref="F4:F6"/>
    <mergeCell ref="K3:K6"/>
    <mergeCell ref="L3:P3"/>
    <mergeCell ref="I4:I6"/>
  </mergeCells>
  <pageMargins left="0.78740157480314965" right="1.5748031496062993" top="0.98425196850393704" bottom="0.98425196850393704" header="0" footer="0"/>
  <pageSetup fitToWidth="0" fitToHeight="0" orientation="landscape" r:id="rId1"/>
  <headerFooter alignWithMargins="0"/>
  <ignoredErrors>
    <ignoredError sqref="D8:D32 D3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M04_451</vt:lpstr>
      <vt:lpstr>M04_451!Área_de_impresión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UCG</cp:lastModifiedBy>
  <cp:lastPrinted>2017-08-18T15:53:36Z</cp:lastPrinted>
  <dcterms:created xsi:type="dcterms:W3CDTF">2000-12-12T20:53:55Z</dcterms:created>
  <dcterms:modified xsi:type="dcterms:W3CDTF">2017-08-21T19:31:38Z</dcterms:modified>
</cp:coreProperties>
</file>