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versión para IMPRENTA\ESTADÍSTICO XLS-PDF PARA IMPRENTA\4. MÉXICO PRÓSPERO\4. DEUDA PÚBLICA\"/>
    </mc:Choice>
  </mc:AlternateContent>
  <bookViews>
    <workbookView xWindow="10170" yWindow="-15" windowWidth="10005" windowHeight="9345"/>
  </bookViews>
  <sheets>
    <sheet name="P001 (2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_cp1">#REF!</definedName>
    <definedName name="_Key1" hidden="1">[1]OCDE_EXT!$E$14:$E$14</definedName>
    <definedName name="_Sort" hidden="1">[1]OCDE_EXT!$C$14:$E$36</definedName>
    <definedName name="_XG\A">#REF!</definedName>
    <definedName name="A">[2]G98!#REF!</definedName>
    <definedName name="A_impresión_IM">[2]I98!#REF!</definedName>
    <definedName name="anita">#REF!</definedName>
    <definedName name="_xlnm.Print_Area" localSheetId="0">'P001 (2)'!$B$4:$R$42</definedName>
    <definedName name="B">[2]I97!#REF!</definedName>
    <definedName name="BAN">#REF!</definedName>
    <definedName name="bg">[3]ENERO!#REF!</definedName>
    <definedName name="BGOB">[4]ENERO!#REF!</definedName>
    <definedName name="BID">#REF!</definedName>
    <definedName name="BIL">#REF!</definedName>
    <definedName name="BIRF">[4]ENERO!#REF!</definedName>
    <definedName name="BPRIV">[4]ENERO!#REF!</definedName>
    <definedName name="BPUB">[4]ENERO!#REF!</definedName>
    <definedName name="C_33">[5]ENERO!#REF!</definedName>
    <definedName name="C_33F">[6]ENERO!#REF!</definedName>
    <definedName name="CP">#REF!</definedName>
    <definedName name="Cuadro_X">#REF!</definedName>
    <definedName name="DATOS">#REF!</definedName>
    <definedName name="EURO">[4]ENERO!#REF!</definedName>
    <definedName name="FUEN">#REF!</definedName>
    <definedName name="FUENTE">#REF!</definedName>
    <definedName name="FUENTE0">#REF!</definedName>
    <definedName name="G">[7]ENERO!#REF!</definedName>
    <definedName name="GTO">#REF!</definedName>
    <definedName name="HOJA">[5]ENERO!#REF!</definedName>
    <definedName name="J">[7]ENERO!#REF!</definedName>
    <definedName name="L_">#N/A</definedName>
    <definedName name="LO">[5]ENERO!#REF!</definedName>
    <definedName name="M">#REF!</definedName>
    <definedName name="MONEDA">#REF!</definedName>
    <definedName name="MONEDA0">#REF!</definedName>
    <definedName name="MUESTRA">#REF!</definedName>
    <definedName name="N">#N/A</definedName>
    <definedName name="Ñ">[7]ENERO!#REF!</definedName>
    <definedName name="OFIS">#REF!</definedName>
    <definedName name="P">[7]ENERO!#REF!</definedName>
    <definedName name="PAIS">#REF!</definedName>
    <definedName name="PAIS0">#REF!</definedName>
    <definedName name="Print_Area" localSheetId="0">'P001 (2)'!$B$4:$R$42</definedName>
    <definedName name="Print_Area_MI">[2]BASE!#REF!</definedName>
    <definedName name="Print_Titles_MI">#REF!</definedName>
    <definedName name="PROV">[4]ENERO!#REF!</definedName>
    <definedName name="PRUB">#REF!</definedName>
    <definedName name="REC">#REF!</definedName>
    <definedName name="S">[7]ENERO!#REF!</definedName>
    <definedName name="SIND">#REF!</definedName>
    <definedName name="T">[7]ENERO!#REF!</definedName>
    <definedName name="TC">#REF!</definedName>
    <definedName name="TEM">[5]ENERO!#REF!</definedName>
    <definedName name="tr">[8]ENERO!#REF!</definedName>
    <definedName name="TRI">#REF!</definedName>
    <definedName name="V">[7]ENERO!#REF!</definedName>
    <definedName name="W">#REF!</definedName>
    <definedName name="X">[7]ENERO!#REF!</definedName>
    <definedName name="Y">[9]ENERO!#REF!</definedName>
    <definedName name="YO">[6]ENERO!#REF!</definedName>
    <definedName name="Z">[7]ENERO!#REF!</definedName>
  </definedNames>
  <calcPr calcId="152511"/>
</workbook>
</file>

<file path=xl/calcChain.xml><?xml version="1.0" encoding="utf-8"?>
<calcChain xmlns="http://schemas.openxmlformats.org/spreadsheetml/2006/main">
  <c r="R18" i="4" l="1"/>
  <c r="R31" i="4" l="1"/>
  <c r="R27" i="4"/>
  <c r="R14" i="4"/>
  <c r="Q31" i="4"/>
  <c r="Q27" i="4"/>
  <c r="Q18" i="4"/>
  <c r="Q14" i="4"/>
  <c r="R26" i="4" l="1"/>
  <c r="R13" i="4"/>
  <c r="Q13" i="4"/>
  <c r="Q26" i="4"/>
  <c r="P31" i="4"/>
  <c r="P27" i="4"/>
  <c r="P26" i="4" s="1"/>
  <c r="P18" i="4"/>
  <c r="P14" i="4"/>
  <c r="P13" i="4" l="1"/>
  <c r="R12" i="4"/>
  <c r="Q12" i="4"/>
  <c r="G133" i="4"/>
  <c r="F133" i="4"/>
  <c r="E133" i="4"/>
  <c r="D133" i="4"/>
  <c r="C133" i="4"/>
  <c r="G127" i="4"/>
  <c r="F127" i="4"/>
  <c r="E127" i="4"/>
  <c r="D127" i="4"/>
  <c r="C127" i="4"/>
  <c r="G124" i="4"/>
  <c r="F124" i="4"/>
  <c r="E124" i="4"/>
  <c r="D124" i="4"/>
  <c r="C124" i="4"/>
  <c r="G123" i="4" l="1"/>
  <c r="P12" i="4"/>
  <c r="C123" i="4"/>
  <c r="F123" i="4"/>
  <c r="E123" i="4"/>
  <c r="D123" i="4"/>
</calcChain>
</file>

<file path=xl/sharedStrings.xml><?xml version="1.0" encoding="utf-8"?>
<sst xmlns="http://schemas.openxmlformats.org/spreadsheetml/2006/main" count="55" uniqueCount="40">
  <si>
    <t>Concepto</t>
  </si>
  <si>
    <t>Internos</t>
  </si>
  <si>
    <t>Gobierno Federal</t>
  </si>
  <si>
    <t>Banca de Desarrollo y Fondos y Fideicomisos</t>
  </si>
  <si>
    <t>FARAC</t>
  </si>
  <si>
    <t>Pasivos de IPAB</t>
  </si>
  <si>
    <t>PIDIREGAS</t>
  </si>
  <si>
    <t>Programas de Apoyo a Deudores</t>
  </si>
  <si>
    <t>Externos</t>
  </si>
  <si>
    <t>Fuente: Secretaría de Hacienda y Crédito Público.</t>
  </si>
  <si>
    <t>SALDO HISTÓRICO DE LOS REQUERIMIENTOS FINANCIEROS DEL SECTOR PÚBLICO</t>
  </si>
  <si>
    <t>- Presupuestario</t>
  </si>
  <si>
    <t>- No presupuestario</t>
  </si>
  <si>
    <t>Organismos y empresas públicas</t>
  </si>
  <si>
    <t>Total</t>
  </si>
  <si>
    <t>(PESOS)</t>
  </si>
  <si>
    <t>PIB A ULTIMO TRIMESTRE DE CADA AÑO</t>
  </si>
  <si>
    <t xml:space="preserve">  Internos</t>
  </si>
  <si>
    <t xml:space="preserve">  Externos</t>
  </si>
  <si>
    <t xml:space="preserve">   a Deudores</t>
  </si>
  <si>
    <t>2/  La suma de los parciales pueden no coincidir con los totales debido al redondeo de las cifras.</t>
  </si>
  <si>
    <t xml:space="preserve">1/  Cifras revisadas y actualizadas por la dependencia. </t>
  </si>
  <si>
    <r>
      <t xml:space="preserve">Saldo histórico de los requerimientos financieros del sector público </t>
    </r>
    <r>
      <rPr>
        <b/>
        <vertAlign val="superscript"/>
        <sz val="8.5"/>
        <rFont val="Soberana Sans Light"/>
        <family val="3"/>
      </rPr>
      <t>1/</t>
    </r>
  </si>
  <si>
    <r>
      <t xml:space="preserve">Deuda neta total </t>
    </r>
    <r>
      <rPr>
        <b/>
        <vertAlign val="superscript"/>
        <sz val="5.5"/>
        <rFont val="Soberana Sans Light"/>
        <family val="3"/>
      </rPr>
      <t>3/</t>
    </r>
  </si>
  <si>
    <r>
      <t xml:space="preserve">(Millones de pesos) </t>
    </r>
    <r>
      <rPr>
        <vertAlign val="superscript"/>
        <sz val="7"/>
        <rFont val="Soberana Sans Light"/>
        <family val="3"/>
      </rPr>
      <t>2/</t>
    </r>
  </si>
  <si>
    <r>
      <t xml:space="preserve">2017 </t>
    </r>
    <r>
      <rPr>
        <vertAlign val="superscript"/>
        <sz val="6"/>
        <rFont val="Soberana Sans Light"/>
        <family val="3"/>
      </rPr>
      <t>p/</t>
    </r>
  </si>
  <si>
    <t>4/ Como parte de la implementación de la Reforma Energética, a partir de 2015, PEMEX y CFE pasaron a ser Empresas Productivas del Estado.</t>
  </si>
  <si>
    <t>5/  A partir de 2009, corresponde a los pasivos del FONADIN.</t>
  </si>
  <si>
    <t>p/  Cifras preliminares al mes de junio.</t>
  </si>
  <si>
    <t>3/ A partir  de  2008  incluyen el efecto por las nuevas obligaciones del Gobierno Federal asociadas a la Nueva Ley del ISSSTE. En 2009 considera el efecto por el reconocimiento como deuda pública de PEMEX de los pasivos de los Proyectos de Infraestructura Productiva de Largo Plazo (PIDIREGAS).</t>
  </si>
  <si>
    <t xml:space="preserve"> Fondos y Fideicomisos</t>
  </si>
  <si>
    <t xml:space="preserve"> PIDIREGAS</t>
  </si>
  <si>
    <t xml:space="preserve">  - Presupuestario</t>
  </si>
  <si>
    <t>Organismos y empresas</t>
  </si>
  <si>
    <r>
      <t xml:space="preserve"> públicas </t>
    </r>
    <r>
      <rPr>
        <vertAlign val="superscript"/>
        <sz val="5.5"/>
        <rFont val="Soberana Sans Light"/>
        <family val="3"/>
      </rPr>
      <t>4/</t>
    </r>
  </si>
  <si>
    <t xml:space="preserve">  - No presupuestario</t>
  </si>
  <si>
    <t>Banca de Desarrollo y</t>
  </si>
  <si>
    <r>
      <t xml:space="preserve">FARAC </t>
    </r>
    <r>
      <rPr>
        <vertAlign val="superscript"/>
        <sz val="5.5"/>
        <rFont val="Soberana Sans Light"/>
        <family val="3"/>
      </rPr>
      <t>5/</t>
    </r>
  </si>
  <si>
    <t>Programas de Apoyo</t>
  </si>
  <si>
    <t>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</si>
</sst>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"/>
    <numFmt numFmtId="165" formatCode="0.000"/>
    <numFmt numFmtId="166" formatCode="#,##0.0_);\-\ #,##0.0_)"/>
    <numFmt numFmtId="167" formatCode="#,##0.0__;\-\ #,##0.0__"/>
    <numFmt numFmtId="168" formatCode="#\ ##0.0_;"/>
    <numFmt numFmtId="169" formatCode="###,###,##0.0__;###,###,##0.0__"/>
    <numFmt numFmtId="170" formatCode="###,###,##0.0_);###,###,##0.0_)"/>
    <numFmt numFmtId="171" formatCode="###,###,##0.0___);###,###,##0.0___)"/>
    <numFmt numFmtId="172" formatCode="###,###,##0.0___);\-###,###,##0.0___)"/>
    <numFmt numFmtId="173" formatCode="###,###,##0.0_);\-###,###,##0.0_)"/>
    <numFmt numFmtId="174" formatCode="_(* #,##0.00_);_(* \(#,##0.00\);_(* &quot;-&quot;??_);_(@_)"/>
    <numFmt numFmtId="175" formatCode="&quot;N$&quot;#,##0_);[Red]\(&quot;N$&quot;#,##0\)"/>
    <numFmt numFmtId="176" formatCode="* @"/>
    <numFmt numFmtId="177" formatCode="*-;*-;*-;*-"/>
    <numFmt numFmtId="178" formatCode="* 0;* \-0;* 0;* @"/>
    <numFmt numFmtId="179" formatCode="@* "/>
    <numFmt numFmtId="180" formatCode="#\ ###\ ###.0"/>
    <numFmt numFmtId="181" formatCode="0.0"/>
  </numFmts>
  <fonts count="30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EurekaSans-Regular"/>
      <family val="3"/>
    </font>
    <font>
      <b/>
      <sz val="8"/>
      <name val="EurekaSans-Regular"/>
      <family val="3"/>
    </font>
    <font>
      <sz val="8"/>
      <name val="Arial"/>
      <family val="2"/>
    </font>
    <font>
      <b/>
      <sz val="4.5"/>
      <name val="EurekaSans-RegularCaps"/>
      <family val="3"/>
    </font>
    <font>
      <sz val="4.5"/>
      <name val="EurekaSans-RegularCaps"/>
      <family val="3"/>
    </font>
    <font>
      <sz val="14"/>
      <name val="Presidencia Base"/>
      <family val="3"/>
    </font>
    <font>
      <sz val="10"/>
      <name val="Presidencia Fina"/>
      <family val="3"/>
    </font>
    <font>
      <sz val="8"/>
      <name val="Presidencia Fina"/>
      <family val="3"/>
    </font>
    <font>
      <sz val="10"/>
      <name val="MS Sans Serif"/>
      <family val="2"/>
    </font>
    <font>
      <sz val="10"/>
      <name val="Courier"/>
      <family val="3"/>
    </font>
    <font>
      <sz val="7"/>
      <name val="Soberana Sans Light"/>
      <family val="3"/>
    </font>
    <font>
      <sz val="14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7"/>
      <name val="Soberana Sans Light"/>
      <family val="3"/>
    </font>
    <font>
      <b/>
      <sz val="4.7"/>
      <name val="Soberana Sans Light"/>
      <family val="3"/>
    </font>
    <font>
      <sz val="4.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</borders>
  <cellStyleXfs count="8">
    <xf numFmtId="0" fontId="0" fillId="0" borderId="0"/>
    <xf numFmtId="38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4" fillId="0" borderId="0" xfId="0" applyFont="1" applyAlignment="1">
      <alignment vertical="center"/>
    </xf>
    <xf numFmtId="0" fontId="7" fillId="0" borderId="0" xfId="0" applyFont="1"/>
    <xf numFmtId="165" fontId="0" fillId="0" borderId="0" xfId="0" applyNumberFormat="1"/>
    <xf numFmtId="2" fontId="7" fillId="0" borderId="0" xfId="0" applyNumberFormat="1" applyFont="1"/>
    <xf numFmtId="166" fontId="8" fillId="0" borderId="0" xfId="0" applyNumberFormat="1" applyFont="1" applyFill="1" applyBorder="1"/>
    <xf numFmtId="168" fontId="9" fillId="0" borderId="0" xfId="0" applyNumberFormat="1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9" fontId="9" fillId="0" borderId="0" xfId="0" applyNumberFormat="1" applyFont="1" applyFill="1" applyBorder="1"/>
    <xf numFmtId="170" fontId="9" fillId="0" borderId="0" xfId="0" applyNumberFormat="1" applyFont="1" applyFill="1" applyBorder="1"/>
    <xf numFmtId="164" fontId="9" fillId="0" borderId="0" xfId="0" applyNumberFormat="1" applyFont="1" applyFill="1" applyBorder="1"/>
    <xf numFmtId="171" fontId="9" fillId="0" borderId="0" xfId="0" applyNumberFormat="1" applyFont="1" applyFill="1" applyBorder="1"/>
    <xf numFmtId="171" fontId="8" fillId="0" borderId="0" xfId="0" applyNumberFormat="1" applyFont="1" applyFill="1" applyBorder="1"/>
    <xf numFmtId="172" fontId="8" fillId="0" borderId="0" xfId="0" applyNumberFormat="1" applyFont="1" applyFill="1" applyBorder="1"/>
    <xf numFmtId="172" fontId="9" fillId="0" borderId="0" xfId="0" applyNumberFormat="1" applyFont="1" applyFill="1" applyBorder="1"/>
    <xf numFmtId="173" fontId="9" fillId="0" borderId="2" xfId="0" applyNumberFormat="1" applyFont="1" applyFill="1" applyBorder="1"/>
    <xf numFmtId="0" fontId="5" fillId="2" borderId="3" xfId="0" applyFont="1" applyFill="1" applyBorder="1" applyAlignment="1" applyProtection="1">
      <alignment horizontal="left" indent="3"/>
    </xf>
    <xf numFmtId="0" fontId="6" fillId="2" borderId="3" xfId="0" quotePrefix="1" applyFont="1" applyFill="1" applyBorder="1" applyAlignment="1" applyProtection="1">
      <alignment horizontal="left" indent="2"/>
    </xf>
    <xf numFmtId="0" fontId="5" fillId="2" borderId="4" xfId="0" applyFont="1" applyFill="1" applyBorder="1" applyAlignment="1" applyProtection="1">
      <alignment horizontal="left" indent="3"/>
    </xf>
    <xf numFmtId="0" fontId="6" fillId="2" borderId="3" xfId="0" applyFont="1" applyFill="1" applyBorder="1" applyAlignment="1" applyProtection="1">
      <alignment horizontal="left" indent="1"/>
    </xf>
    <xf numFmtId="0" fontId="6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3" fillId="0" borderId="0" xfId="0" applyFont="1" applyBorder="1" applyAlignment="1">
      <alignment horizontal="left" vertical="top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20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horizontal="left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/>
    </xf>
    <xf numFmtId="0" fontId="19" fillId="4" borderId="6" xfId="0" applyFont="1" applyFill="1" applyBorder="1"/>
    <xf numFmtId="0" fontId="19" fillId="4" borderId="6" xfId="0" applyFont="1" applyFill="1" applyBorder="1" applyProtection="1">
      <protection locked="0"/>
    </xf>
    <xf numFmtId="0" fontId="22" fillId="3" borderId="6" xfId="0" applyFont="1" applyFill="1" applyBorder="1" applyAlignment="1" applyProtection="1">
      <alignment horizontal="left" vertical="center" wrapText="1"/>
      <protection locked="0"/>
    </xf>
    <xf numFmtId="0" fontId="21" fillId="3" borderId="6" xfId="0" quotePrefix="1" applyFont="1" applyFill="1" applyBorder="1" applyAlignment="1" applyProtection="1">
      <alignment horizontal="left" vertical="center" wrapText="1"/>
      <protection locked="0"/>
    </xf>
    <xf numFmtId="0" fontId="21" fillId="3" borderId="6" xfId="0" quotePrefix="1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 indent="1"/>
      <protection locked="0"/>
    </xf>
    <xf numFmtId="0" fontId="21" fillId="3" borderId="7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21" fillId="3" borderId="6" xfId="0" quotePrefix="1" applyFont="1" applyFill="1" applyBorder="1" applyAlignment="1" applyProtection="1">
      <alignment horizontal="left" vertical="center" indent="1"/>
      <protection locked="0"/>
    </xf>
    <xf numFmtId="1" fontId="18" fillId="0" borderId="5" xfId="0" applyNumberFormat="1" applyFont="1" applyFill="1" applyBorder="1" applyAlignment="1">
      <alignment horizontal="center" vertical="center"/>
    </xf>
    <xf numFmtId="0" fontId="19" fillId="0" borderId="6" xfId="0" applyFont="1" applyFill="1" applyBorder="1" applyProtection="1">
      <protection locked="0"/>
    </xf>
    <xf numFmtId="0" fontId="18" fillId="0" borderId="0" xfId="0" applyFont="1" applyFill="1"/>
    <xf numFmtId="0" fontId="21" fillId="0" borderId="0" xfId="0" applyFont="1" applyFill="1" applyAlignment="1">
      <alignment vertical="center"/>
    </xf>
    <xf numFmtId="0" fontId="21" fillId="0" borderId="0" xfId="0" quotePrefix="1" applyFont="1" applyFill="1" applyAlignment="1">
      <alignment horizontal="left" vertical="center"/>
    </xf>
    <xf numFmtId="0" fontId="21" fillId="0" borderId="0" xfId="0" quotePrefix="1" applyFont="1" applyFill="1" applyAlignment="1" applyProtection="1">
      <alignment horizontal="left" vertical="center"/>
      <protection locked="0"/>
    </xf>
    <xf numFmtId="0" fontId="1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80" fontId="28" fillId="4" borderId="6" xfId="0" applyNumberFormat="1" applyFont="1" applyFill="1" applyBorder="1" applyAlignment="1">
      <alignment horizontal="right" vertical="center"/>
    </xf>
    <xf numFmtId="180" fontId="28" fillId="4" borderId="6" xfId="0" applyNumberFormat="1" applyFont="1" applyFill="1" applyBorder="1" applyAlignment="1" applyProtection="1">
      <alignment horizontal="right" vertical="center"/>
      <protection locked="0"/>
    </xf>
    <xf numFmtId="180" fontId="28" fillId="0" borderId="6" xfId="0" applyNumberFormat="1" applyFont="1" applyFill="1" applyBorder="1" applyAlignment="1" applyProtection="1">
      <alignment horizontal="right" vertical="center"/>
      <protection locked="0"/>
    </xf>
    <xf numFmtId="180" fontId="29" fillId="4" borderId="6" xfId="0" applyNumberFormat="1" applyFont="1" applyFill="1" applyBorder="1" applyAlignment="1">
      <alignment horizontal="right" vertical="center"/>
    </xf>
    <xf numFmtId="180" fontId="29" fillId="4" borderId="6" xfId="0" applyNumberFormat="1" applyFont="1" applyFill="1" applyBorder="1" applyAlignment="1" applyProtection="1">
      <alignment horizontal="right" vertical="center"/>
      <protection locked="0"/>
    </xf>
    <xf numFmtId="180" fontId="29" fillId="0" borderId="6" xfId="0" applyNumberFormat="1" applyFont="1" applyFill="1" applyBorder="1" applyAlignment="1" applyProtection="1">
      <alignment horizontal="right" vertical="center"/>
      <protection locked="0"/>
    </xf>
    <xf numFmtId="181" fontId="29" fillId="4" borderId="6" xfId="0" applyNumberFormat="1" applyFont="1" applyFill="1" applyBorder="1" applyAlignment="1">
      <alignment horizontal="right" vertical="center"/>
    </xf>
    <xf numFmtId="181" fontId="29" fillId="4" borderId="6" xfId="0" applyNumberFormat="1" applyFont="1" applyFill="1" applyBorder="1" applyAlignment="1" applyProtection="1">
      <alignment horizontal="right" vertical="center"/>
      <protection locked="0"/>
    </xf>
    <xf numFmtId="181" fontId="29" fillId="0" borderId="6" xfId="0" applyNumberFormat="1" applyFont="1" applyFill="1" applyBorder="1" applyAlignment="1" applyProtection="1">
      <alignment horizontal="right" vertical="center"/>
      <protection locked="0"/>
    </xf>
    <xf numFmtId="180" fontId="29" fillId="4" borderId="7" xfId="0" applyNumberFormat="1" applyFont="1" applyFill="1" applyBorder="1" applyAlignment="1">
      <alignment horizontal="right" vertical="center"/>
    </xf>
    <xf numFmtId="180" fontId="29" fillId="4" borderId="8" xfId="0" applyNumberFormat="1" applyFont="1" applyFill="1" applyBorder="1" applyAlignment="1">
      <alignment horizontal="right" vertical="center"/>
    </xf>
    <xf numFmtId="180" fontId="29" fillId="4" borderId="9" xfId="0" applyNumberFormat="1" applyFont="1" applyFill="1" applyBorder="1" applyAlignment="1">
      <alignment horizontal="right" vertical="center"/>
    </xf>
    <xf numFmtId="180" fontId="29" fillId="4" borderId="9" xfId="0" applyNumberFormat="1" applyFont="1" applyFill="1" applyBorder="1" applyAlignment="1" applyProtection="1">
      <alignment horizontal="right" vertical="center"/>
      <protection locked="0"/>
    </xf>
    <xf numFmtId="180" fontId="29" fillId="0" borderId="9" xfId="0" applyNumberFormat="1" applyFont="1" applyFill="1" applyBorder="1" applyAlignment="1" applyProtection="1">
      <alignment horizontal="right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Border="1" applyAlignment="1">
      <alignment horizontal="right" vertical="top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</cellXfs>
  <cellStyles count="8">
    <cellStyle name="Comma [0]" xfId="1"/>
    <cellStyle name="Comma_GLOSA 2002" xfId="2"/>
    <cellStyle name="Currency [0]" xfId="3"/>
    <cellStyle name="Decimal 0, derecha" xfId="4"/>
    <cellStyle name="Linea horizontal" xfId="5"/>
    <cellStyle name="Normal" xfId="0" builtinId="0"/>
    <cellStyle name="Texto, derecha" xfId="6"/>
    <cellStyle name="Texto, izquierda" xfId="7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1062990</xdr:colOff>
      <xdr:row>119</xdr:row>
      <xdr:rowOff>0</xdr:rowOff>
    </xdr:from>
    <xdr:to>
      <xdr:col>1</xdr:col>
      <xdr:colOff>586740</xdr:colOff>
      <xdr:row>119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119</xdr:row>
      <xdr:rowOff>0</xdr:rowOff>
    </xdr:from>
    <xdr:to>
      <xdr:col>1</xdr:col>
      <xdr:colOff>594360</xdr:colOff>
      <xdr:row>119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1062990</xdr:colOff>
      <xdr:row>119</xdr:row>
      <xdr:rowOff>0</xdr:rowOff>
    </xdr:from>
    <xdr:to>
      <xdr:col>1</xdr:col>
      <xdr:colOff>586740</xdr:colOff>
      <xdr:row>119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119</xdr:row>
      <xdr:rowOff>0</xdr:rowOff>
    </xdr:from>
    <xdr:to>
      <xdr:col>1</xdr:col>
      <xdr:colOff>594360</xdr:colOff>
      <xdr:row>119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1062990</xdr:colOff>
      <xdr:row>119</xdr:row>
      <xdr:rowOff>0</xdr:rowOff>
    </xdr:from>
    <xdr:to>
      <xdr:col>1</xdr:col>
      <xdr:colOff>586740</xdr:colOff>
      <xdr:row>119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119</xdr:row>
      <xdr:rowOff>0</xdr:rowOff>
    </xdr:from>
    <xdr:to>
      <xdr:col>1</xdr:col>
      <xdr:colOff>594360</xdr:colOff>
      <xdr:row>119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483870</xdr:colOff>
      <xdr:row>10</xdr:row>
      <xdr:rowOff>21771</xdr:rowOff>
    </xdr:from>
    <xdr:to>
      <xdr:col>1</xdr:col>
      <xdr:colOff>718593</xdr:colOff>
      <xdr:row>10</xdr:row>
      <xdr:rowOff>21771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971550" y="13620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1</xdr:col>
      <xdr:colOff>832485</xdr:colOff>
      <xdr:row>34</xdr:row>
      <xdr:rowOff>0</xdr:rowOff>
    </xdr:from>
    <xdr:to>
      <xdr:col>1</xdr:col>
      <xdr:colOff>965835</xdr:colOff>
      <xdr:row>34</xdr:row>
      <xdr:rowOff>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1304925" y="42576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756397</xdr:colOff>
      <xdr:row>3</xdr:row>
      <xdr:rowOff>196104</xdr:rowOff>
    </xdr:from>
    <xdr:to>
      <xdr:col>1</xdr:col>
      <xdr:colOff>937372</xdr:colOff>
      <xdr:row>5</xdr:row>
      <xdr:rowOff>37986</xdr:rowOff>
    </xdr:to>
    <xdr:sp macro="" textlink="">
      <xdr:nvSpPr>
        <xdr:cNvPr id="20" name="Texto 14"/>
        <xdr:cNvSpPr txBox="1">
          <a:spLocks noChangeArrowheads="1"/>
        </xdr:cNvSpPr>
      </xdr:nvSpPr>
      <xdr:spPr bwMode="auto">
        <a:xfrm>
          <a:off x="1972235" y="750795"/>
          <a:ext cx="180975" cy="20607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CDE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azque\compartir\Mis%20documentos\Revista%20de%20Estad&#237;sticas%20Oportunas%202001\1er%20Trim\jaime\val-SPcc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tarjcom2000\Mis%20documentos\EXCEL\LUZ\BOLPRENS\FFCPSR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yna_gutierrez/Configuraci&#243;n%20local/Archivos%20temporales%20de%20Internet/OLK23/EXCEL/LUZ/BOLPRENS/FFCPS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XCEL\LUZ\FuentesSR\FFCPSR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c\Mis%20documentos\EXCEL\Arturo\Tarjetas\GLOSA%2099\Tarj_4o%20TRIM\Mis%20documentos\EXCEL\LUZ\FuentesSR\FFCPSR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c\Mis%20documentos\EXCEL\LUZ\FuentesSR\FFCPSR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ortiz\arturo%20compa\Mis%20documentos\EXCEL\LUZ\BOLPRENS\FFCPSR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tarjetas\Mis%20documentos\EXCEL\Arturo\Carpetas%20Compart\ana\Mis%20documentos\EXCEL\Arturo\Tarjetas\GLOSA%2099\Tarj_4o%20TRIM\Mis%20documentos\EXCEL\LUZ\FuentesSR\FFCPSR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DE_EXT"/>
    </sheetNames>
    <sheetDataSet>
      <sheetData sheetId="0" refreshError="1">
        <row r="14">
          <cell r="C14" t="str">
            <v>IRLANDA</v>
          </cell>
          <cell r="E14">
            <v>98.2</v>
          </cell>
        </row>
        <row r="15">
          <cell r="C15" t="str">
            <v>NUEVA ZELANDA</v>
          </cell>
          <cell r="E15">
            <v>80.8</v>
          </cell>
        </row>
        <row r="16">
          <cell r="C16" t="str">
            <v>BELGICA</v>
          </cell>
          <cell r="E16">
            <v>77</v>
          </cell>
        </row>
        <row r="17">
          <cell r="C17" t="str">
            <v>FINLANDIA</v>
          </cell>
          <cell r="E17">
            <v>76.400000000000006</v>
          </cell>
        </row>
        <row r="18">
          <cell r="C18" t="str">
            <v>REINO UNIDO</v>
          </cell>
          <cell r="E18">
            <v>75.3</v>
          </cell>
        </row>
        <row r="19">
          <cell r="C19" t="str">
            <v>DINAMARCA</v>
          </cell>
          <cell r="E19">
            <v>74</v>
          </cell>
        </row>
        <row r="20">
          <cell r="C20" t="str">
            <v>ISLANDIA</v>
          </cell>
          <cell r="E20">
            <v>68.5</v>
          </cell>
        </row>
        <row r="21">
          <cell r="C21" t="str">
            <v>SUECIA</v>
          </cell>
          <cell r="E21">
            <v>66.400000000000006</v>
          </cell>
        </row>
        <row r="22">
          <cell r="C22" t="str">
            <v>GRECIA</v>
          </cell>
          <cell r="E22">
            <v>61.8</v>
          </cell>
        </row>
        <row r="23">
          <cell r="C23" t="str">
            <v>CANADA</v>
          </cell>
          <cell r="E23">
            <v>60.4</v>
          </cell>
        </row>
        <row r="24">
          <cell r="C24" t="str">
            <v>SUIZA</v>
          </cell>
          <cell r="E24">
            <v>60.4</v>
          </cell>
        </row>
        <row r="25">
          <cell r="C25" t="str">
            <v>NORUEGA</v>
          </cell>
          <cell r="E25">
            <v>49</v>
          </cell>
        </row>
        <row r="26">
          <cell r="C26" t="str">
            <v>AUSTRALIA</v>
          </cell>
          <cell r="E26">
            <v>45.7</v>
          </cell>
        </row>
        <row r="27">
          <cell r="C27" t="str">
            <v>ALEMANIA</v>
          </cell>
          <cell r="E27">
            <v>38.4</v>
          </cell>
        </row>
        <row r="28">
          <cell r="C28" t="str">
            <v>HOLANDA</v>
          </cell>
          <cell r="E28">
            <v>36.4</v>
          </cell>
        </row>
        <row r="29">
          <cell r="C29" t="str">
            <v>ITALIA</v>
          </cell>
          <cell r="E29">
            <v>35.9</v>
          </cell>
        </row>
        <row r="30">
          <cell r="C30" t="str">
            <v>MEXICO</v>
          </cell>
          <cell r="E30">
            <v>38.6</v>
          </cell>
        </row>
        <row r="31">
          <cell r="C31" t="str">
            <v>PORTUGAL</v>
          </cell>
          <cell r="E31">
            <v>32.5</v>
          </cell>
        </row>
        <row r="32">
          <cell r="C32" t="str">
            <v>ESPAÑA</v>
          </cell>
          <cell r="E32">
            <v>31.1</v>
          </cell>
        </row>
        <row r="33">
          <cell r="C33" t="str">
            <v>ESTADOS UNIDOS</v>
          </cell>
          <cell r="E33">
            <v>26.9</v>
          </cell>
        </row>
        <row r="34">
          <cell r="C34" t="str">
            <v>FRANCIA</v>
          </cell>
          <cell r="E34">
            <v>19.600000000000001</v>
          </cell>
        </row>
        <row r="35">
          <cell r="C35" t="str">
            <v>AUSTRIA</v>
          </cell>
          <cell r="E35">
            <v>18.600000000000001</v>
          </cell>
        </row>
        <row r="36">
          <cell r="C36" t="str">
            <v>JAPON</v>
          </cell>
          <cell r="E36">
            <v>11.3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9"/>
  <sheetViews>
    <sheetView showGridLines="0" tabSelected="1" topLeftCell="B1" zoomScale="145" zoomScaleNormal="145" workbookViewId="0">
      <selection activeCell="B35" sqref="B35"/>
    </sheetView>
  </sheetViews>
  <sheetFormatPr baseColWidth="10" defaultRowHeight="12.75"/>
  <cols>
    <col min="1" max="1" width="6" customWidth="1"/>
    <col min="2" max="2" width="13.5703125" customWidth="1"/>
    <col min="3" max="3" width="6.28515625" customWidth="1"/>
    <col min="4" max="4" width="6.42578125" customWidth="1"/>
    <col min="5" max="6" width="6" customWidth="1"/>
    <col min="7" max="7" width="6.28515625" customWidth="1"/>
    <col min="8" max="8" width="6" customWidth="1"/>
    <col min="9" max="9" width="6.42578125" customWidth="1"/>
    <col min="10" max="10" width="6.28515625" customWidth="1"/>
    <col min="11" max="11" width="5.85546875" customWidth="1"/>
    <col min="12" max="13" width="6.28515625" customWidth="1"/>
    <col min="14" max="14" width="6" customWidth="1"/>
    <col min="15" max="16" width="6.28515625" customWidth="1"/>
    <col min="17" max="17" width="6.42578125" customWidth="1"/>
    <col min="18" max="18" width="5.5703125" customWidth="1"/>
  </cols>
  <sheetData>
    <row r="1" spans="2:18" ht="21" customHeight="1">
      <c r="B1" s="2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12" customHeight="1"/>
    <row r="3" spans="2:18" ht="10.5" customHeight="1"/>
    <row r="4" spans="2:18" s="31" customFormat="1" ht="15" customHeight="1">
      <c r="B4" s="37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s="30" customFormat="1" ht="9.75" customHeight="1">
      <c r="B5" s="38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2:18" ht="2.2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2:18" s="32" customFormat="1" ht="9.75" customHeight="1">
      <c r="B7" s="80" t="s">
        <v>0</v>
      </c>
      <c r="C7" s="76">
        <v>2002</v>
      </c>
      <c r="D7" s="76">
        <v>2003</v>
      </c>
      <c r="E7" s="76">
        <v>2004</v>
      </c>
      <c r="F7" s="76">
        <v>2005</v>
      </c>
      <c r="G7" s="76">
        <v>2006</v>
      </c>
      <c r="H7" s="76">
        <v>2007</v>
      </c>
      <c r="I7" s="76">
        <v>2008</v>
      </c>
      <c r="J7" s="76">
        <v>2009</v>
      </c>
      <c r="K7" s="76">
        <v>2010</v>
      </c>
      <c r="L7" s="76">
        <v>2011</v>
      </c>
      <c r="M7" s="76">
        <v>2012</v>
      </c>
      <c r="N7" s="76">
        <v>2013</v>
      </c>
      <c r="O7" s="76">
        <v>2014</v>
      </c>
      <c r="P7" s="76">
        <v>2015</v>
      </c>
      <c r="Q7" s="76">
        <v>2016</v>
      </c>
      <c r="R7" s="76" t="s">
        <v>25</v>
      </c>
    </row>
    <row r="8" spans="2:18" s="32" customFormat="1" ht="9.75" customHeight="1">
      <c r="B8" s="81"/>
      <c r="C8" s="76"/>
      <c r="D8" s="76"/>
      <c r="E8" s="76"/>
      <c r="F8" s="76"/>
      <c r="G8" s="76"/>
      <c r="H8" s="76"/>
      <c r="I8" s="76"/>
      <c r="J8" s="76"/>
      <c r="K8" s="76"/>
      <c r="L8" s="76">
        <v>2011</v>
      </c>
      <c r="M8" s="76"/>
      <c r="N8" s="76"/>
      <c r="O8" s="76"/>
      <c r="P8" s="76"/>
      <c r="Q8" s="76"/>
      <c r="R8" s="76"/>
    </row>
    <row r="9" spans="2:18" s="32" customFormat="1" ht="9.75" customHeight="1">
      <c r="B9" s="8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2:18" ht="2.1" customHeight="1">
      <c r="B10" s="4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4"/>
    </row>
    <row r="11" spans="2:18" ht="2.25" customHeight="1"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55"/>
    </row>
    <row r="12" spans="2:18" ht="9.9499999999999993" customHeight="1">
      <c r="B12" s="46" t="s">
        <v>23</v>
      </c>
      <c r="C12" s="62">
        <v>2473944.2999999998</v>
      </c>
      <c r="D12" s="62">
        <v>2738361.9757066397</v>
      </c>
      <c r="E12" s="62">
        <v>2854591.4785950901</v>
      </c>
      <c r="F12" s="62">
        <v>2974208.1</v>
      </c>
      <c r="G12" s="62">
        <v>3135438.88876634</v>
      </c>
      <c r="H12" s="62">
        <v>3314462.6847260902</v>
      </c>
      <c r="I12" s="62">
        <v>4063364.3</v>
      </c>
      <c r="J12" s="62">
        <v>4382263.2009349298</v>
      </c>
      <c r="K12" s="62">
        <v>4813210.5999999996</v>
      </c>
      <c r="L12" s="62">
        <v>5450589.7215650501</v>
      </c>
      <c r="M12" s="62">
        <v>5890846</v>
      </c>
      <c r="N12" s="62">
        <v>6504318.7999999998</v>
      </c>
      <c r="O12" s="62">
        <v>7446056.4000000004</v>
      </c>
      <c r="P12" s="62">
        <f>+P13+P26</f>
        <v>8633480.4000000004</v>
      </c>
      <c r="Q12" s="63">
        <f t="shared" ref="Q12:R12" si="0">+Q13+Q26</f>
        <v>9797439.6000000015</v>
      </c>
      <c r="R12" s="64">
        <f t="shared" si="0"/>
        <v>9304111.8000000007</v>
      </c>
    </row>
    <row r="13" spans="2:18" ht="9.9499999999999993" customHeight="1">
      <c r="B13" s="47" t="s">
        <v>17</v>
      </c>
      <c r="C13" s="65">
        <v>1581218.35305</v>
      </c>
      <c r="D13" s="65">
        <v>1689412.96650664</v>
      </c>
      <c r="E13" s="65">
        <v>1753620.3760350901</v>
      </c>
      <c r="F13" s="65">
        <v>1972142.1522340903</v>
      </c>
      <c r="G13" s="65">
        <v>2232094.26046634</v>
      </c>
      <c r="H13" s="65">
        <v>2442225.22212609</v>
      </c>
      <c r="I13" s="65">
        <v>2997651.64570001</v>
      </c>
      <c r="J13" s="65">
        <v>3197259.8049449301</v>
      </c>
      <c r="K13" s="65">
        <v>3571953.4715158902</v>
      </c>
      <c r="L13" s="65">
        <v>3908514.1889250502</v>
      </c>
      <c r="M13" s="65">
        <v>4359912.5999999996</v>
      </c>
      <c r="N13" s="65">
        <v>4854940.4000000004</v>
      </c>
      <c r="O13" s="65">
        <v>5395869.7000000002</v>
      </c>
      <c r="P13" s="65">
        <f>+P14+P18</f>
        <v>5962271</v>
      </c>
      <c r="Q13" s="66">
        <f t="shared" ref="Q13:R13" si="1">+Q14+Q18</f>
        <v>6217513.5000000009</v>
      </c>
      <c r="R13" s="67">
        <f t="shared" si="1"/>
        <v>6033838.2999999998</v>
      </c>
    </row>
    <row r="14" spans="2:18" ht="9.9499999999999993" customHeight="1">
      <c r="B14" s="48" t="s">
        <v>32</v>
      </c>
      <c r="C14" s="65">
        <v>759513.26874999993</v>
      </c>
      <c r="D14" s="65">
        <v>856730.16240000003</v>
      </c>
      <c r="E14" s="65">
        <v>944157.38776000007</v>
      </c>
      <c r="F14" s="65">
        <v>1096229.0807900003</v>
      </c>
      <c r="G14" s="65">
        <v>1337308.4763999998</v>
      </c>
      <c r="H14" s="65">
        <v>1560644.4164400001</v>
      </c>
      <c r="I14" s="65">
        <v>2088713.11644</v>
      </c>
      <c r="J14" s="65">
        <v>2388157.8154600002</v>
      </c>
      <c r="K14" s="65">
        <v>2742641.5835100003</v>
      </c>
      <c r="L14" s="65">
        <v>3070727.3622400002</v>
      </c>
      <c r="M14" s="65">
        <v>3493116.7433199999</v>
      </c>
      <c r="N14" s="65">
        <v>3967636.1</v>
      </c>
      <c r="O14" s="65">
        <v>4492361.3</v>
      </c>
      <c r="P14" s="65">
        <f>+P15+P17</f>
        <v>5037147</v>
      </c>
      <c r="Q14" s="66">
        <f t="shared" ref="Q14:R14" si="2">+Q15+Q17</f>
        <v>5273590.8000000007</v>
      </c>
      <c r="R14" s="67">
        <f t="shared" si="2"/>
        <v>5088099.8</v>
      </c>
    </row>
    <row r="15" spans="2:18" ht="9.9499999999999993" customHeight="1">
      <c r="B15" s="49" t="s">
        <v>2</v>
      </c>
      <c r="C15" s="65">
        <v>821272.2</v>
      </c>
      <c r="D15" s="65">
        <v>927097.1</v>
      </c>
      <c r="E15" s="65">
        <v>1029964.9</v>
      </c>
      <c r="F15" s="65">
        <v>1183310.7000000002</v>
      </c>
      <c r="G15" s="65">
        <v>1547112.0999999999</v>
      </c>
      <c r="H15" s="65">
        <v>1788339</v>
      </c>
      <c r="I15" s="65">
        <v>2332748.5</v>
      </c>
      <c r="J15" s="65">
        <v>2471343.7000000002</v>
      </c>
      <c r="K15" s="65">
        <v>2808920.2</v>
      </c>
      <c r="L15" s="65">
        <v>3112093.2</v>
      </c>
      <c r="M15" s="65">
        <v>3501071.6</v>
      </c>
      <c r="N15" s="65">
        <v>3893929.4</v>
      </c>
      <c r="O15" s="65">
        <v>4324120.5999999996</v>
      </c>
      <c r="P15" s="65">
        <v>4814120.0999999996</v>
      </c>
      <c r="Q15" s="66">
        <v>5396301.4000000004</v>
      </c>
      <c r="R15" s="67">
        <v>5373844.0999999996</v>
      </c>
    </row>
    <row r="16" spans="2:18" ht="9.9499999999999993" customHeight="1">
      <c r="B16" s="49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</row>
    <row r="17" spans="2:19" ht="9.9499999999999993" customHeight="1">
      <c r="B17" s="53" t="s">
        <v>34</v>
      </c>
      <c r="C17" s="65">
        <v>-61758.931249999994</v>
      </c>
      <c r="D17" s="65">
        <v>-70366.937600000005</v>
      </c>
      <c r="E17" s="65">
        <v>-85807.512239999996</v>
      </c>
      <c r="F17" s="65">
        <v>-87081.619210000004</v>
      </c>
      <c r="G17" s="65">
        <v>-209803.62359999999</v>
      </c>
      <c r="H17" s="65">
        <v>-227694.58355999997</v>
      </c>
      <c r="I17" s="65">
        <v>-244035.38355999999</v>
      </c>
      <c r="J17" s="65">
        <v>-83185.884539999999</v>
      </c>
      <c r="K17" s="65">
        <v>-66278.616490000015</v>
      </c>
      <c r="L17" s="65">
        <v>-41365.837759999995</v>
      </c>
      <c r="M17" s="65">
        <v>-7954.8566799999971</v>
      </c>
      <c r="N17" s="65">
        <v>73706.7</v>
      </c>
      <c r="O17" s="65">
        <v>168240.7</v>
      </c>
      <c r="P17" s="65">
        <v>223026.9</v>
      </c>
      <c r="Q17" s="66">
        <v>-122710.6</v>
      </c>
      <c r="R17" s="67">
        <v>-285744.3</v>
      </c>
    </row>
    <row r="18" spans="2:19" ht="9.9499999999999993" customHeight="1">
      <c r="B18" s="48" t="s">
        <v>35</v>
      </c>
      <c r="C18" s="65">
        <v>821705.08429999999</v>
      </c>
      <c r="D18" s="65">
        <v>832682.80410663993</v>
      </c>
      <c r="E18" s="65">
        <v>809462.98827508988</v>
      </c>
      <c r="F18" s="65">
        <v>875913.07144408999</v>
      </c>
      <c r="G18" s="65">
        <v>894785.78406634007</v>
      </c>
      <c r="H18" s="65">
        <v>881580.80568609014</v>
      </c>
      <c r="I18" s="65">
        <v>908938.52926000999</v>
      </c>
      <c r="J18" s="65">
        <v>809101.98948492983</v>
      </c>
      <c r="K18" s="65">
        <v>829311.88800588995</v>
      </c>
      <c r="L18" s="65">
        <v>837786.82668505004</v>
      </c>
      <c r="M18" s="65">
        <v>866795.94839449006</v>
      </c>
      <c r="N18" s="65">
        <v>887304.3</v>
      </c>
      <c r="O18" s="65">
        <v>903508.4</v>
      </c>
      <c r="P18" s="65">
        <f>SUM(P19:P25)</f>
        <v>925124.00000000012</v>
      </c>
      <c r="Q18" s="66">
        <f t="shared" ref="Q18" si="3">SUM(Q19:Q25)</f>
        <v>943922.7</v>
      </c>
      <c r="R18" s="67">
        <f>SUM(R19:R25)</f>
        <v>945738.5</v>
      </c>
    </row>
    <row r="19" spans="2:19" ht="9.9499999999999993" customHeight="1">
      <c r="B19" s="49" t="s">
        <v>36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67"/>
    </row>
    <row r="20" spans="2:19" ht="9.9499999999999993" customHeight="1">
      <c r="B20" s="49" t="s">
        <v>30</v>
      </c>
      <c r="C20" s="65">
        <v>-80335.415700000012</v>
      </c>
      <c r="D20" s="65">
        <v>-96120.695893360054</v>
      </c>
      <c r="E20" s="65">
        <v>-114714.51172491</v>
      </c>
      <c r="F20" s="65">
        <v>-122847.92855591004</v>
      </c>
      <c r="G20" s="65">
        <v>-127758.51593365996</v>
      </c>
      <c r="H20" s="65">
        <v>-144197.99431390979</v>
      </c>
      <c r="I20" s="65">
        <v>-152972.07073999004</v>
      </c>
      <c r="J20" s="65">
        <v>-161268.7105150701</v>
      </c>
      <c r="K20" s="65">
        <v>-173458.41199411001</v>
      </c>
      <c r="L20" s="65">
        <v>-190518.77331495</v>
      </c>
      <c r="M20" s="65">
        <v>-208067.55160550994</v>
      </c>
      <c r="N20" s="65">
        <v>-220494.2</v>
      </c>
      <c r="O20" s="65">
        <v>-234304.9</v>
      </c>
      <c r="P20" s="65">
        <v>-246188.7</v>
      </c>
      <c r="Q20" s="66">
        <v>-275011.7</v>
      </c>
      <c r="R20" s="67">
        <v>-283291.40000000002</v>
      </c>
    </row>
    <row r="21" spans="2:19" ht="9.9499999999999993" customHeight="1">
      <c r="B21" s="53" t="s">
        <v>37</v>
      </c>
      <c r="C21" s="65">
        <v>139948.4</v>
      </c>
      <c r="D21" s="65">
        <v>141219.5</v>
      </c>
      <c r="E21" s="65">
        <v>156618.1</v>
      </c>
      <c r="F21" s="65">
        <v>159350.19999999998</v>
      </c>
      <c r="G21" s="65">
        <v>160689.9</v>
      </c>
      <c r="H21" s="65">
        <v>141889.5</v>
      </c>
      <c r="I21" s="65">
        <v>144817.30000000002</v>
      </c>
      <c r="J21" s="65">
        <v>140852.9</v>
      </c>
      <c r="K21" s="65">
        <v>140295.5</v>
      </c>
      <c r="L21" s="65">
        <v>136042.59999999998</v>
      </c>
      <c r="M21" s="65">
        <v>141379.30000000002</v>
      </c>
      <c r="N21" s="65">
        <v>151906.70000000001</v>
      </c>
      <c r="O21" s="65">
        <v>165557.5</v>
      </c>
      <c r="P21" s="65">
        <v>182508.6</v>
      </c>
      <c r="Q21" s="66">
        <v>215269.3</v>
      </c>
      <c r="R21" s="67">
        <v>228453.1</v>
      </c>
    </row>
    <row r="22" spans="2:19" ht="9.9499999999999993" customHeight="1">
      <c r="B22" s="49" t="s">
        <v>5</v>
      </c>
      <c r="C22" s="65">
        <v>709336</v>
      </c>
      <c r="D22" s="65">
        <v>721769.3</v>
      </c>
      <c r="E22" s="65">
        <v>667116.1</v>
      </c>
      <c r="F22" s="65">
        <v>692329.9</v>
      </c>
      <c r="G22" s="65">
        <v>701399.6</v>
      </c>
      <c r="H22" s="65">
        <v>712839</v>
      </c>
      <c r="I22" s="65">
        <v>730963.3</v>
      </c>
      <c r="J22" s="65">
        <v>751495.2</v>
      </c>
      <c r="K22" s="65">
        <v>773615.2</v>
      </c>
      <c r="L22" s="65">
        <v>802545</v>
      </c>
      <c r="M22" s="65">
        <v>827762.2</v>
      </c>
      <c r="N22" s="65">
        <v>846241.2</v>
      </c>
      <c r="O22" s="65">
        <v>863304.1</v>
      </c>
      <c r="P22" s="65">
        <v>877522</v>
      </c>
      <c r="Q22" s="66">
        <v>892184</v>
      </c>
      <c r="R22" s="67">
        <v>900071</v>
      </c>
    </row>
    <row r="23" spans="2:19" ht="9.9499999999999993" customHeight="1">
      <c r="B23" s="49" t="s">
        <v>6</v>
      </c>
      <c r="C23" s="68">
        <v>0</v>
      </c>
      <c r="D23" s="65">
        <v>13584.599999999999</v>
      </c>
      <c r="E23" s="65">
        <v>63266.2</v>
      </c>
      <c r="F23" s="65">
        <v>106413.4</v>
      </c>
      <c r="G23" s="65">
        <v>117680.5</v>
      </c>
      <c r="H23" s="65">
        <v>127790.69999999998</v>
      </c>
      <c r="I23" s="65">
        <v>140489.29999999999</v>
      </c>
      <c r="J23" s="65">
        <v>30576.9</v>
      </c>
      <c r="K23" s="65">
        <v>39703.9</v>
      </c>
      <c r="L23" s="65">
        <v>41395.4</v>
      </c>
      <c r="M23" s="65">
        <v>55262.2</v>
      </c>
      <c r="N23" s="65">
        <v>57225.9</v>
      </c>
      <c r="O23" s="65">
        <v>55156.4</v>
      </c>
      <c r="P23" s="65">
        <v>55851.3</v>
      </c>
      <c r="Q23" s="66">
        <v>59484.4</v>
      </c>
      <c r="R23" s="67">
        <v>48480.9</v>
      </c>
      <c r="S23" s="7"/>
    </row>
    <row r="24" spans="2:19" ht="9.9499999999999993" customHeight="1">
      <c r="B24" s="49" t="s">
        <v>38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67"/>
    </row>
    <row r="25" spans="2:19" ht="9.9499999999999993" customHeight="1">
      <c r="B25" s="49" t="s">
        <v>19</v>
      </c>
      <c r="C25" s="65">
        <v>52756.1</v>
      </c>
      <c r="D25" s="65">
        <v>52230.1</v>
      </c>
      <c r="E25" s="65">
        <v>37177.1</v>
      </c>
      <c r="F25" s="65">
        <v>40667.5</v>
      </c>
      <c r="G25" s="65">
        <v>42774.299999999996</v>
      </c>
      <c r="H25" s="65">
        <v>43259.6</v>
      </c>
      <c r="I25" s="65">
        <v>45640.7</v>
      </c>
      <c r="J25" s="65">
        <v>47445.7</v>
      </c>
      <c r="K25" s="65">
        <v>49155.7</v>
      </c>
      <c r="L25" s="65">
        <v>48322.6</v>
      </c>
      <c r="M25" s="65">
        <v>50459.8</v>
      </c>
      <c r="N25" s="65">
        <v>52424.7</v>
      </c>
      <c r="O25" s="65">
        <v>53795.3</v>
      </c>
      <c r="P25" s="65">
        <v>55430.8</v>
      </c>
      <c r="Q25" s="66">
        <v>51996.7</v>
      </c>
      <c r="R25" s="67">
        <v>52024.9</v>
      </c>
    </row>
    <row r="26" spans="2:19" ht="9.9499999999999993" customHeight="1">
      <c r="B26" s="48" t="s">
        <v>18</v>
      </c>
      <c r="C26" s="65">
        <v>892725.9</v>
      </c>
      <c r="D26" s="65">
        <v>1048949.0092</v>
      </c>
      <c r="E26" s="65">
        <v>1100971.10256</v>
      </c>
      <c r="F26" s="65">
        <v>1002065.8632299999</v>
      </c>
      <c r="G26" s="65">
        <v>903344.6283000001</v>
      </c>
      <c r="H26" s="65">
        <v>872237.46259999997</v>
      </c>
      <c r="I26" s="65">
        <v>1065712.7</v>
      </c>
      <c r="J26" s="65">
        <v>1185003.3959899999</v>
      </c>
      <c r="K26" s="65">
        <v>1241257.06944</v>
      </c>
      <c r="L26" s="65">
        <v>1542075.5326399999</v>
      </c>
      <c r="M26" s="65">
        <v>1530933.3736099999</v>
      </c>
      <c r="N26" s="65">
        <v>1649378.4</v>
      </c>
      <c r="O26" s="65">
        <v>2050186.7</v>
      </c>
      <c r="P26" s="65">
        <f>+P27+P31</f>
        <v>2671209.4000000004</v>
      </c>
      <c r="Q26" s="66">
        <f t="shared" ref="Q26:R26" si="4">+Q27+Q31</f>
        <v>3579926.1</v>
      </c>
      <c r="R26" s="67">
        <f t="shared" si="4"/>
        <v>3270273.5000000005</v>
      </c>
      <c r="S26" s="6"/>
    </row>
    <row r="27" spans="2:19" ht="9.9499999999999993" customHeight="1">
      <c r="B27" s="48" t="s">
        <v>32</v>
      </c>
      <c r="C27" s="65">
        <v>662101.23124999995</v>
      </c>
      <c r="D27" s="65">
        <v>752093.05960000004</v>
      </c>
      <c r="E27" s="65">
        <v>767667.16175999993</v>
      </c>
      <c r="F27" s="65">
        <v>647695.01050999993</v>
      </c>
      <c r="G27" s="65">
        <v>466760.11020000005</v>
      </c>
      <c r="H27" s="65">
        <v>338147.7</v>
      </c>
      <c r="I27" s="65">
        <v>279426.17866999994</v>
      </c>
      <c r="J27" s="65">
        <v>1125266.3728399999</v>
      </c>
      <c r="K27" s="65">
        <v>1198004.8</v>
      </c>
      <c r="L27" s="65">
        <v>1484348.3441599999</v>
      </c>
      <c r="M27" s="65">
        <v>1482603.45413</v>
      </c>
      <c r="N27" s="65">
        <v>1601297.4</v>
      </c>
      <c r="O27" s="65">
        <v>2000208.8</v>
      </c>
      <c r="P27" s="65">
        <f>+P28+P30</f>
        <v>2609002.7000000002</v>
      </c>
      <c r="Q27" s="66">
        <f t="shared" ref="Q27:R27" si="5">+Q28+Q30</f>
        <v>3485538.1</v>
      </c>
      <c r="R27" s="67">
        <f t="shared" si="5"/>
        <v>3178281.4000000004</v>
      </c>
      <c r="S27" s="8"/>
    </row>
    <row r="28" spans="2:19" ht="9.9499999999999993" customHeight="1">
      <c r="B28" s="49" t="s">
        <v>2</v>
      </c>
      <c r="C28" s="65">
        <v>549502.59375</v>
      </c>
      <c r="D28" s="65">
        <v>630700.27560000005</v>
      </c>
      <c r="E28" s="65">
        <v>660303.19999999995</v>
      </c>
      <c r="F28" s="65">
        <v>581678.93561999989</v>
      </c>
      <c r="G28" s="65">
        <v>433135.61460000003</v>
      </c>
      <c r="H28" s="65">
        <v>448572.1</v>
      </c>
      <c r="I28" s="65">
        <v>510469.69688</v>
      </c>
      <c r="J28" s="65">
        <v>603414.19999999995</v>
      </c>
      <c r="K28" s="65">
        <v>646758.27770000009</v>
      </c>
      <c r="L28" s="65">
        <v>834422.42559999996</v>
      </c>
      <c r="M28" s="65">
        <v>858881.25104999996</v>
      </c>
      <c r="N28" s="65">
        <v>914183.3</v>
      </c>
      <c r="O28" s="65">
        <v>1138472.6000000001</v>
      </c>
      <c r="P28" s="65">
        <v>1416444.3</v>
      </c>
      <c r="Q28" s="66">
        <v>1796707.5</v>
      </c>
      <c r="R28" s="67">
        <v>1599648.1</v>
      </c>
      <c r="S28" s="8"/>
    </row>
    <row r="29" spans="2:19" ht="9.9499999999999993" customHeight="1">
      <c r="B29" s="49" t="s">
        <v>33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7"/>
      <c r="S29" s="8"/>
    </row>
    <row r="30" spans="2:19" ht="9.9499999999999993" customHeight="1">
      <c r="B30" s="53" t="s">
        <v>34</v>
      </c>
      <c r="C30" s="65">
        <v>112598.63749999998</v>
      </c>
      <c r="D30" s="65">
        <v>121392.78400000001</v>
      </c>
      <c r="E30" s="65">
        <v>107364.01255999997</v>
      </c>
      <c r="F30" s="65">
        <v>66016.074889999989</v>
      </c>
      <c r="G30" s="65">
        <v>33624.495600000002</v>
      </c>
      <c r="H30" s="65">
        <v>-110424.42318000003</v>
      </c>
      <c r="I30" s="65">
        <v>-231043.51821000004</v>
      </c>
      <c r="J30" s="65">
        <v>521852.22497999994</v>
      </c>
      <c r="K30" s="65">
        <v>551246.47031999996</v>
      </c>
      <c r="L30" s="65">
        <v>649925.91856000002</v>
      </c>
      <c r="M30" s="65">
        <v>623722.20308000001</v>
      </c>
      <c r="N30" s="65">
        <v>687114.1</v>
      </c>
      <c r="O30" s="65">
        <v>861736.2</v>
      </c>
      <c r="P30" s="65">
        <v>1192558.3999999999</v>
      </c>
      <c r="Q30" s="66">
        <v>1688830.6</v>
      </c>
      <c r="R30" s="67">
        <v>1578633.3</v>
      </c>
      <c r="S30" s="8"/>
    </row>
    <row r="31" spans="2:19" ht="9.9499999999999993" customHeight="1">
      <c r="B31" s="48" t="s">
        <v>35</v>
      </c>
      <c r="C31" s="65">
        <v>230624.72500000003</v>
      </c>
      <c r="D31" s="65">
        <v>296855.94959999999</v>
      </c>
      <c r="E31" s="65">
        <v>333303.94079999998</v>
      </c>
      <c r="F31" s="65">
        <v>354370.85271999997</v>
      </c>
      <c r="G31" s="65">
        <v>436584.51810000004</v>
      </c>
      <c r="H31" s="65">
        <v>534089.8371</v>
      </c>
      <c r="I31" s="65">
        <v>786286.46082000004</v>
      </c>
      <c r="J31" s="65">
        <v>59737.023150000001</v>
      </c>
      <c r="K31" s="65">
        <v>43252.32142</v>
      </c>
      <c r="L31" s="65">
        <v>57727.188479999997</v>
      </c>
      <c r="M31" s="65">
        <v>48329.919480000004</v>
      </c>
      <c r="N31" s="65">
        <v>48081</v>
      </c>
      <c r="O31" s="65">
        <v>49977.9</v>
      </c>
      <c r="P31" s="65">
        <f>+P33+P34</f>
        <v>62206.7</v>
      </c>
      <c r="Q31" s="66">
        <f t="shared" ref="Q31" si="6">+Q33+Q34</f>
        <v>94388</v>
      </c>
      <c r="R31" s="67">
        <f t="shared" ref="R31" si="7">+R33+R34</f>
        <v>91992.1</v>
      </c>
      <c r="S31" s="8"/>
    </row>
    <row r="32" spans="2:19" ht="9.9499999999999993" customHeight="1">
      <c r="B32" s="49" t="s">
        <v>36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67"/>
      <c r="S32" s="8"/>
    </row>
    <row r="33" spans="2:19" ht="9.9499999999999993" customHeight="1">
      <c r="B33" s="49" t="s">
        <v>39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9">
        <v>0</v>
      </c>
      <c r="R33" s="70">
        <v>0</v>
      </c>
      <c r="S33" s="8"/>
    </row>
    <row r="34" spans="2:19" ht="9.9499999999999993" customHeight="1">
      <c r="B34" s="50" t="s">
        <v>31</v>
      </c>
      <c r="C34" s="71">
        <v>230624.72500000003</v>
      </c>
      <c r="D34" s="71">
        <v>296855.94959999999</v>
      </c>
      <c r="E34" s="71">
        <v>333303.94079999998</v>
      </c>
      <c r="F34" s="71">
        <v>354370.85271999997</v>
      </c>
      <c r="G34" s="71">
        <v>436584.51810000004</v>
      </c>
      <c r="H34" s="71">
        <v>534089.8371</v>
      </c>
      <c r="I34" s="71">
        <v>786286.46082000004</v>
      </c>
      <c r="J34" s="71">
        <v>59737.023150000001</v>
      </c>
      <c r="K34" s="72">
        <v>43252.32142</v>
      </c>
      <c r="L34" s="72">
        <v>57727.188479999997</v>
      </c>
      <c r="M34" s="72">
        <v>48329.919480000004</v>
      </c>
      <c r="N34" s="73">
        <v>48081</v>
      </c>
      <c r="O34" s="73">
        <v>49977.9</v>
      </c>
      <c r="P34" s="73">
        <v>62206.7</v>
      </c>
      <c r="Q34" s="74">
        <v>94388</v>
      </c>
      <c r="R34" s="75">
        <v>91992.1</v>
      </c>
      <c r="S34" s="8"/>
    </row>
    <row r="35" spans="2:19" ht="3" customHeight="1">
      <c r="B35" s="3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56"/>
    </row>
    <row r="36" spans="2:19" ht="9" customHeight="1">
      <c r="B36" s="40" t="s">
        <v>21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6"/>
    </row>
    <row r="37" spans="2:19" ht="9" customHeight="1">
      <c r="B37" s="39" t="s">
        <v>20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7"/>
    </row>
    <row r="38" spans="2:19" ht="16.5" customHeight="1">
      <c r="B38" s="77" t="s">
        <v>29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9" ht="9.9499999999999993" customHeight="1">
      <c r="B39" s="40" t="s">
        <v>26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9" ht="9.9499999999999993" customHeight="1">
      <c r="B40" s="58" t="s">
        <v>27</v>
      </c>
      <c r="C40" s="5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9" ht="10.5" customHeight="1">
      <c r="B41" s="59" t="s">
        <v>28</v>
      </c>
      <c r="C41" s="6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2:19" ht="9.9499999999999993" customHeight="1">
      <c r="B42" s="57" t="s">
        <v>9</v>
      </c>
      <c r="C42" s="5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9" ht="7.5" customHeight="1">
      <c r="B43" s="61"/>
      <c r="C43" s="6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2:19" ht="7.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9" ht="7.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2:19" ht="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2:19" ht="7.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2:19" ht="7.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2:18" ht="7.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2:18" ht="7.5" customHeight="1"/>
    <row r="51" spans="2:18" ht="7.5" customHeight="1"/>
    <row r="52" spans="2:18" ht="7.5" customHeight="1"/>
    <row r="53" spans="2:18" ht="7.5" customHeight="1"/>
    <row r="54" spans="2:18" ht="7.5" customHeight="1"/>
    <row r="55" spans="2:18" ht="7.5" customHeight="1"/>
    <row r="56" spans="2:18" ht="7.5" customHeight="1"/>
    <row r="57" spans="2:18" ht="7.5" customHeight="1"/>
    <row r="58" spans="2:18" ht="7.5" customHeight="1"/>
    <row r="59" spans="2:18" ht="7.5" customHeight="1"/>
    <row r="60" spans="2:18" ht="7.5" customHeight="1"/>
    <row r="61" spans="2:18" ht="7.5" customHeight="1"/>
    <row r="62" spans="2:18" ht="7.5" customHeight="1"/>
    <row r="63" spans="2:18" ht="7.5" customHeight="1"/>
    <row r="64" spans="2:18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7.5" customHeight="1"/>
    <row r="97" spans="2:18" ht="7.5" customHeight="1"/>
    <row r="98" spans="2:18" ht="7.5" customHeight="1"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7.5" customHeight="1"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7.5" customHeight="1"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7.5" customHeight="1"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7.5" customHeight="1"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7.5" customHeight="1"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7.5" customHeight="1"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7.5" customHeight="1"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7.5" customHeight="1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7.5" customHeight="1"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7.5" customHeight="1"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7.5" customHeight="1"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7.5" customHeight="1"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7.5" customHeight="1"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7.5" customHeight="1"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9" ht="7.5" customHeight="1"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9" ht="7.5" customHeight="1"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9" ht="7.5" customHeight="1"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9" ht="7.5" customHeight="1"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9" ht="7.5" customHeight="1"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9" ht="7.5" customHeight="1">
      <c r="B118" s="2" t="s">
        <v>16</v>
      </c>
      <c r="C118" s="2">
        <v>6676863.7000000002</v>
      </c>
      <c r="D118" s="2">
        <v>7275774.7000000002</v>
      </c>
      <c r="E118" s="2">
        <v>8321207.4000000004</v>
      </c>
      <c r="F118" s="2">
        <v>8990320.8000000007</v>
      </c>
      <c r="G118" s="2">
        <v>9377157.6999999993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9" ht="7.5" customHeight="1"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9" ht="23.25" customHeight="1">
      <c r="B120" s="26" t="s">
        <v>10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9" ht="7.5" customHeight="1">
      <c r="B121" s="27" t="s">
        <v>15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9" ht="7.5" customHeight="1">
      <c r="B122" s="26" t="s">
        <v>14</v>
      </c>
      <c r="C122" s="9">
        <v>2729842.1</v>
      </c>
      <c r="D122" s="9">
        <v>3029010.8</v>
      </c>
      <c r="E122" s="9">
        <v>3154973.1</v>
      </c>
      <c r="F122" s="9">
        <v>3255272.3</v>
      </c>
      <c r="G122" s="9">
        <v>3364710</v>
      </c>
      <c r="R122" s="3"/>
    </row>
    <row r="123" spans="2:19" ht="7.5" customHeight="1">
      <c r="B123" s="28" t="s">
        <v>1</v>
      </c>
      <c r="C123" s="9">
        <f t="shared" ref="C123:G123" si="8">SUM(C127,C124)</f>
        <v>1773139.5999999999</v>
      </c>
      <c r="D123" s="9">
        <f t="shared" si="8"/>
        <v>1916583.5</v>
      </c>
      <c r="E123" s="9">
        <f t="shared" si="8"/>
        <v>1977297.5999999999</v>
      </c>
      <c r="F123" s="9">
        <f t="shared" si="8"/>
        <v>2200529.5</v>
      </c>
      <c r="G123" s="9">
        <f t="shared" si="8"/>
        <v>2419848</v>
      </c>
      <c r="R123" s="3"/>
    </row>
    <row r="124" spans="2:19">
      <c r="B124" s="23" t="s">
        <v>11</v>
      </c>
      <c r="C124" s="9">
        <f t="shared" ref="C124:G124" si="9">SUM(C125:C126)</f>
        <v>759513.29999999993</v>
      </c>
      <c r="D124" s="9">
        <f t="shared" si="9"/>
        <v>856730.2</v>
      </c>
      <c r="E124" s="9">
        <f t="shared" si="9"/>
        <v>944157.4</v>
      </c>
      <c r="F124" s="9">
        <f t="shared" si="9"/>
        <v>1096229.0999999999</v>
      </c>
      <c r="G124" s="9">
        <f t="shared" si="9"/>
        <v>1337308.5</v>
      </c>
    </row>
    <row r="125" spans="2:19">
      <c r="B125" s="22" t="s">
        <v>2</v>
      </c>
      <c r="C125" s="10">
        <v>821272.2</v>
      </c>
      <c r="D125" s="10">
        <v>927097.1</v>
      </c>
      <c r="E125" s="11">
        <v>1029964.9</v>
      </c>
      <c r="F125" s="11">
        <v>1183310.7</v>
      </c>
      <c r="G125" s="11">
        <v>1547112.1</v>
      </c>
    </row>
    <row r="126" spans="2:19">
      <c r="B126" s="22" t="s">
        <v>13</v>
      </c>
      <c r="C126" s="12">
        <v>-61758.9</v>
      </c>
      <c r="D126" s="12">
        <v>-70366.899999999994</v>
      </c>
      <c r="E126" s="12">
        <v>-85807.5</v>
      </c>
      <c r="F126" s="12">
        <v>-87081.600000000006</v>
      </c>
      <c r="G126" s="12">
        <v>-209803.6</v>
      </c>
      <c r="R126" s="4"/>
      <c r="S126" s="4"/>
    </row>
    <row r="127" spans="2:19">
      <c r="B127" s="23" t="s">
        <v>12</v>
      </c>
      <c r="C127" s="13">
        <f t="shared" ref="C127:G127" si="10">SUM(C128:C132)</f>
        <v>1013626.2999999999</v>
      </c>
      <c r="D127" s="13">
        <f t="shared" si="10"/>
        <v>1059853.3</v>
      </c>
      <c r="E127" s="13">
        <f t="shared" si="10"/>
        <v>1033140.1999999998</v>
      </c>
      <c r="F127" s="13">
        <f t="shared" si="10"/>
        <v>1104300.3999999999</v>
      </c>
      <c r="G127" s="13">
        <f t="shared" si="10"/>
        <v>1082539.5</v>
      </c>
      <c r="R127" s="4"/>
      <c r="S127" s="4"/>
    </row>
    <row r="128" spans="2:19">
      <c r="B128" s="22" t="s">
        <v>3</v>
      </c>
      <c r="C128" s="14">
        <v>111585.8</v>
      </c>
      <c r="D128" s="14">
        <v>131049.8</v>
      </c>
      <c r="E128" s="14">
        <v>108962.7</v>
      </c>
      <c r="F128" s="14">
        <v>105539.4</v>
      </c>
      <c r="G128" s="14">
        <v>59995.199999999997</v>
      </c>
      <c r="R128" s="4"/>
      <c r="S128" s="4"/>
    </row>
    <row r="129" spans="2:7">
      <c r="B129" s="22" t="s">
        <v>4</v>
      </c>
      <c r="C129" s="14">
        <v>139948.4</v>
      </c>
      <c r="D129" s="14">
        <v>141219.5</v>
      </c>
      <c r="E129" s="14">
        <v>156618.1</v>
      </c>
      <c r="F129" s="14">
        <v>159350.20000000001</v>
      </c>
      <c r="G129" s="14">
        <v>160689.9</v>
      </c>
    </row>
    <row r="130" spans="2:7">
      <c r="B130" s="22" t="s">
        <v>5</v>
      </c>
      <c r="C130" s="15">
        <v>709336</v>
      </c>
      <c r="D130" s="15">
        <v>721769.3</v>
      </c>
      <c r="E130" s="15">
        <v>667116.1</v>
      </c>
      <c r="F130" s="15">
        <v>692329.9</v>
      </c>
      <c r="G130" s="15">
        <v>701399.6</v>
      </c>
    </row>
    <row r="131" spans="2:7">
      <c r="B131" s="22" t="s">
        <v>6</v>
      </c>
      <c r="C131" s="15">
        <v>0</v>
      </c>
      <c r="D131" s="16">
        <v>13584.6</v>
      </c>
      <c r="E131" s="16">
        <v>63266.2</v>
      </c>
      <c r="F131" s="16">
        <v>106413.4</v>
      </c>
      <c r="G131" s="16">
        <v>117680.5</v>
      </c>
    </row>
    <row r="132" spans="2:7">
      <c r="B132" s="22" t="s">
        <v>7</v>
      </c>
      <c r="C132" s="17">
        <v>52756.1</v>
      </c>
      <c r="D132" s="17">
        <v>52230.1</v>
      </c>
      <c r="E132" s="17">
        <v>37177.1</v>
      </c>
      <c r="F132" s="17">
        <v>40667.5</v>
      </c>
      <c r="G132" s="17">
        <v>42774.3</v>
      </c>
    </row>
    <row r="133" spans="2:7">
      <c r="B133" s="25" t="s">
        <v>8</v>
      </c>
      <c r="C133" s="18">
        <f>SUM(C134,C137)</f>
        <v>956702.5</v>
      </c>
      <c r="D133" s="18">
        <f>SUM(D134,D137)</f>
        <v>1112427.3</v>
      </c>
      <c r="E133" s="18">
        <f>SUM(E134,E137)</f>
        <v>1177675.5</v>
      </c>
      <c r="F133" s="18">
        <f>SUM(F134,F137)</f>
        <v>1054742.8</v>
      </c>
      <c r="G133" s="18">
        <f>SUM(G134,G137)</f>
        <v>944862</v>
      </c>
    </row>
    <row r="134" spans="2:7">
      <c r="B134" s="23" t="s">
        <v>11</v>
      </c>
      <c r="C134" s="19">
        <v>662101.19999999995</v>
      </c>
      <c r="D134" s="19">
        <v>752093.1</v>
      </c>
      <c r="E134" s="19">
        <v>767667.19999999995</v>
      </c>
      <c r="F134" s="19">
        <v>647695</v>
      </c>
      <c r="G134" s="19">
        <v>466760.1</v>
      </c>
    </row>
    <row r="135" spans="2:7">
      <c r="B135" s="22" t="s">
        <v>2</v>
      </c>
      <c r="C135" s="20">
        <v>549502.6</v>
      </c>
      <c r="D135" s="20">
        <v>630700.30000000005</v>
      </c>
      <c r="E135" s="20">
        <v>660303.1</v>
      </c>
      <c r="F135" s="20">
        <v>581678.9</v>
      </c>
      <c r="G135" s="20">
        <v>433135.6</v>
      </c>
    </row>
    <row r="136" spans="2:7">
      <c r="B136" s="22" t="s">
        <v>13</v>
      </c>
      <c r="C136" s="20">
        <v>112598.6</v>
      </c>
      <c r="D136" s="20">
        <v>121392.8</v>
      </c>
      <c r="E136" s="20">
        <v>107364</v>
      </c>
      <c r="F136" s="20">
        <v>66016.100000000006</v>
      </c>
      <c r="G136" s="20">
        <v>33624.5</v>
      </c>
    </row>
    <row r="137" spans="2:7">
      <c r="B137" s="23" t="s">
        <v>12</v>
      </c>
      <c r="C137" s="19">
        <v>294601.3</v>
      </c>
      <c r="D137" s="19">
        <v>360334.2</v>
      </c>
      <c r="E137" s="19">
        <v>410008.3</v>
      </c>
      <c r="F137" s="19">
        <v>407047.8</v>
      </c>
      <c r="G137" s="19">
        <v>478101.9</v>
      </c>
    </row>
    <row r="138" spans="2:7">
      <c r="B138" s="22" t="s">
        <v>3</v>
      </c>
      <c r="C138" s="20">
        <v>63976.5</v>
      </c>
      <c r="D138" s="20">
        <v>63478.2</v>
      </c>
      <c r="E138" s="20">
        <v>76704.399999999994</v>
      </c>
      <c r="F138" s="20">
        <v>52677</v>
      </c>
      <c r="G138" s="20">
        <v>41517.4</v>
      </c>
    </row>
    <row r="139" spans="2:7">
      <c r="B139" s="24" t="s">
        <v>6</v>
      </c>
      <c r="C139" s="21">
        <v>230624.7</v>
      </c>
      <c r="D139" s="21">
        <v>296855.90000000002</v>
      </c>
      <c r="E139" s="21">
        <v>333303.90000000002</v>
      </c>
      <c r="F139" s="21">
        <v>354370.9</v>
      </c>
      <c r="G139" s="21">
        <v>436584.5</v>
      </c>
    </row>
  </sheetData>
  <mergeCells count="19">
    <mergeCell ref="I7:I9"/>
    <mergeCell ref="K7:K9"/>
    <mergeCell ref="M7:M9"/>
    <mergeCell ref="O7:O9"/>
    <mergeCell ref="P7:P9"/>
    <mergeCell ref="Q7:Q9"/>
    <mergeCell ref="B38:R38"/>
    <mergeCell ref="C1:R1"/>
    <mergeCell ref="F7:F9"/>
    <mergeCell ref="C7:C9"/>
    <mergeCell ref="H7:H9"/>
    <mergeCell ref="G7:G9"/>
    <mergeCell ref="D7:D9"/>
    <mergeCell ref="E7:E9"/>
    <mergeCell ref="J7:J9"/>
    <mergeCell ref="N7:N9"/>
    <mergeCell ref="B7:B9"/>
    <mergeCell ref="L7:L9"/>
    <mergeCell ref="R7:R9"/>
  </mergeCells>
  <phoneticPr fontId="0" type="noConversion"/>
  <pageMargins left="0.78740157480314965" right="1.5748031496062993" top="0.98425196850393704" bottom="0.98425196850393704" header="0.31496062992125984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P001 (2)</vt:lpstr>
      <vt:lpstr>'P001 (2)'!Área_de_impresión</vt:lpstr>
      <vt:lpstr>'P001 (2)'!Print_Area</vt:lpstr>
    </vt:vector>
  </TitlesOfParts>
  <Company>UCGIGP, SSE, 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Maya Martínez</dc:creator>
  <cp:lastModifiedBy>alejandro_martinezh</cp:lastModifiedBy>
  <cp:lastPrinted>2017-08-15T19:53:46Z</cp:lastPrinted>
  <dcterms:created xsi:type="dcterms:W3CDTF">2003-05-20T12:35:34Z</dcterms:created>
  <dcterms:modified xsi:type="dcterms:W3CDTF">2017-08-21T20:51:37Z</dcterms:modified>
</cp:coreProperties>
</file>