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NFORME DE GOBIERNO\IG_2017\V. Informe de Gobierno (Dany)\ANEXO ESTADISTICO (preparado)\Indice Version para paginar\Paginación Excell\"/>
    </mc:Choice>
  </mc:AlternateContent>
  <bookViews>
    <workbookView xWindow="-15" yWindow="45" windowWidth="19440" windowHeight="11700"/>
  </bookViews>
  <sheets>
    <sheet name="P447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_xlnm.Print_Area" localSheetId="0">'P447'!$A$1:$O$47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H31" i="1" l="1"/>
  <c r="F31" i="1" s="1"/>
  <c r="O31" i="1"/>
  <c r="N31" i="1"/>
  <c r="M31" i="1"/>
  <c r="L31" i="1"/>
  <c r="C31" i="1"/>
  <c r="K31" i="1" l="1"/>
  <c r="B31" i="1" s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F19" i="1"/>
  <c r="F18" i="1"/>
  <c r="F17" i="1"/>
  <c r="F16" i="1"/>
  <c r="F15" i="1"/>
  <c r="F14" i="1"/>
  <c r="F13" i="1"/>
  <c r="F12" i="1"/>
  <c r="F11" i="1"/>
  <c r="F10" i="1"/>
  <c r="H30" i="1"/>
  <c r="F30" i="1" s="1"/>
  <c r="H29" i="1"/>
  <c r="F29" i="1" s="1"/>
  <c r="H28" i="1"/>
  <c r="F28" i="1" s="1"/>
  <c r="H27" i="1"/>
  <c r="F27" i="1" s="1"/>
  <c r="H26" i="1"/>
  <c r="F26" i="1" s="1"/>
  <c r="H25" i="1"/>
  <c r="F25" i="1" s="1"/>
  <c r="H24" i="1"/>
  <c r="F24" i="1" s="1"/>
  <c r="H23" i="1"/>
  <c r="F23" i="1" s="1"/>
  <c r="H22" i="1"/>
  <c r="F22" i="1" s="1"/>
  <c r="H21" i="1"/>
  <c r="F21" i="1" s="1"/>
  <c r="H20" i="1"/>
  <c r="F20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B24" i="1" l="1"/>
  <c r="B15" i="1"/>
  <c r="B25" i="1"/>
  <c r="B27" i="1"/>
  <c r="B16" i="1"/>
  <c r="B23" i="1"/>
  <c r="B14" i="1"/>
  <c r="B26" i="1"/>
  <c r="B11" i="1"/>
  <c r="B19" i="1"/>
  <c r="B17" i="1"/>
  <c r="B12" i="1"/>
  <c r="B28" i="1"/>
  <c r="B10" i="1"/>
  <c r="B18" i="1"/>
  <c r="B13" i="1"/>
  <c r="B29" i="1"/>
  <c r="B22" i="1"/>
  <c r="B30" i="1"/>
  <c r="B20" i="1"/>
  <c r="B21" i="1"/>
</calcChain>
</file>

<file path=xl/sharedStrings.xml><?xml version="1.0" encoding="utf-8"?>
<sst xmlns="http://schemas.openxmlformats.org/spreadsheetml/2006/main" count="35" uniqueCount="31">
  <si>
    <t>(Miles de personas)</t>
  </si>
  <si>
    <t>Privadas</t>
  </si>
  <si>
    <r>
      <t xml:space="preserve">Empresas y negocios </t>
    </r>
    <r>
      <rPr>
        <vertAlign val="superscript"/>
        <sz val="6"/>
        <rFont val="Soberana Sans Light"/>
        <family val="3"/>
      </rPr>
      <t>3/</t>
    </r>
  </si>
  <si>
    <r>
      <t>Instituciones</t>
    </r>
    <r>
      <rPr>
        <vertAlign val="superscript"/>
        <sz val="6"/>
        <rFont val="Soberana Sans Light"/>
        <family val="3"/>
      </rPr>
      <t xml:space="preserve"> 8/</t>
    </r>
  </si>
  <si>
    <r>
      <t xml:space="preserve">Sector de los hogares </t>
    </r>
    <r>
      <rPr>
        <vertAlign val="superscript"/>
        <sz val="6"/>
        <rFont val="Soberana Sans Light"/>
        <family val="3"/>
      </rPr>
      <t>4/</t>
    </r>
  </si>
  <si>
    <r>
      <t xml:space="preserve">Total </t>
    </r>
    <r>
      <rPr>
        <b/>
        <vertAlign val="superscript"/>
        <sz val="6"/>
        <rFont val="Soberana Sans Light"/>
        <family val="3"/>
      </rPr>
      <t>2/</t>
    </r>
  </si>
  <si>
    <r>
      <t>Públicas</t>
    </r>
    <r>
      <rPr>
        <vertAlign val="superscript"/>
        <sz val="6"/>
        <rFont val="Soberana Sans Light"/>
        <family val="3"/>
      </rPr>
      <t xml:space="preserve"> 9/</t>
    </r>
  </si>
  <si>
    <r>
      <t>Población ocupada por distribución de acuerdo al tipo de unidad económica</t>
    </r>
    <r>
      <rPr>
        <b/>
        <vertAlign val="superscript"/>
        <sz val="8.5"/>
        <rFont val="Soberana Sans Light"/>
        <family val="3"/>
      </rPr>
      <t xml:space="preserve"> 1/</t>
    </r>
  </si>
  <si>
    <r>
      <t xml:space="preserve">Situacio- nes de carácter especial y no espe- cificadas </t>
    </r>
    <r>
      <rPr>
        <vertAlign val="superscript"/>
        <sz val="6"/>
        <rFont val="Soberana Sans Light"/>
        <family val="3"/>
      </rPr>
      <t>5/</t>
    </r>
  </si>
  <si>
    <r>
      <t xml:space="preserve">Sector
infor-
mal </t>
    </r>
    <r>
      <rPr>
        <vertAlign val="superscript"/>
        <sz val="6"/>
        <rFont val="Soberana Sans Light"/>
        <family val="3"/>
      </rPr>
      <t>10/</t>
    </r>
  </si>
  <si>
    <r>
      <t xml:space="preserve">Agricul-
tura de
auto-
subsis-
tencia </t>
    </r>
    <r>
      <rPr>
        <vertAlign val="superscript"/>
        <sz val="6"/>
        <rFont val="Soberana Sans Light"/>
        <family val="3"/>
      </rPr>
      <t>12/</t>
    </r>
  </si>
  <si>
    <r>
      <t xml:space="preserve">Empresas
constitui-
das en so-
ciedad y
corpora-
ciones </t>
    </r>
    <r>
      <rPr>
        <vertAlign val="superscript"/>
        <sz val="6"/>
        <rFont val="Soberana Sans Light"/>
        <family val="3"/>
      </rPr>
      <t>6/</t>
    </r>
  </si>
  <si>
    <t>Adminis-
tradas
por los
gobiernos</t>
  </si>
  <si>
    <t>No admi-
nistradas
por los
gobiernos</t>
  </si>
  <si>
    <r>
      <t xml:space="preserve">Nego-
cios no
consti-
tuidos
en so-
ciedad </t>
    </r>
    <r>
      <rPr>
        <vertAlign val="superscript"/>
        <sz val="6"/>
        <rFont val="Soberana Sans Light"/>
        <family val="3"/>
      </rPr>
      <t>7/</t>
    </r>
  </si>
  <si>
    <t xml:space="preserve">Fuente: Instituto Nacional de Estadística y Geografía. Encuesta Nacional de Empleo y Encuesta Nacional de Ocupación y Empleo. </t>
  </si>
  <si>
    <t>http://www.beta.inegi.org.mx/proyectos/enchogares/regulares/enoe/</t>
  </si>
  <si>
    <t>Año  /  trimestre</t>
  </si>
  <si>
    <t>1/  Los datos absolutos de las encuestas en hogares, como es el caso de la ENOE, se ajustan a proyecciones demográficas elaboradas por el Consejo Nacional de Población (CONAPO), las cuales se actualizan cada vez que se dispone de nuevos datos de población. Los datos de 1995 a 2004 fueron homologados con base en los criterios de la Encuesta Nacional de Ocupación y Empleo. A partir de 2005, las cifras fueron ajustadas a las proyecciones del CONAPO, 2010-2050 actualizadas en abril de 2013. Las cifras corresponden al segundo trimestre de cada año. Los datos de 2005 en adelante se refieren a la población de 15 años y más de edad.</t>
  </si>
  <si>
    <t>2/  La suma de los parciales puede no coincidir con el total debido al redondeo de las cifras.</t>
  </si>
  <si>
    <t xml:space="preserve">3/  Son las unidades económicas del sector privado orientadas al mercado, cuyo propósito es la rentabilidad. Además, se clasifican en empresas  constituidas en sociedad y corporaciones, y negocios no constituidos en sociedad. </t>
  </si>
  <si>
    <t>4/  Se refiere a las unidades económicas no constituidas en  sociedad, en el sector informal más las que realizan trabajo doméstico remunerado o agricultura de autosubsistencia.</t>
  </si>
  <si>
    <t>5/  Comprende a los ocupados en unidades económicas cuya territorialidad no forma parte del país en un sentido jurídico; tal es el caso de los trabajadores  transfronterizos residentes en México, así como del personal que labora en embajadas y consulados. También se incluyen aquellos casos en los que no se pudo definir su ubicación en términos de la naturaleza que guarda la unidad económica.</t>
  </si>
  <si>
    <t>6/  Consisten en unidades económicas del sector privado que operan bajo alguna modalidad de sociedad mercantil; incluye a las empresas multinacionales.</t>
  </si>
  <si>
    <t>7/  Se refiere a las unidades económicas del sector privado de carácter formal, que no operan bajo un esquema que permite compartir los riesgos económicos. Incluye a negocios  establecidos, familiares o individuales; así como las actividades agropecuarias orientadas al mercado. Excluye: a las unidades económicas del sector informal y a la agricultura de  autosubsistencia.</t>
  </si>
  <si>
    <t>8/  Se refiere a las unidades dedicadas a la prestación de servicios educativos, asistenciales, de salud (independientemente del tipo de organización), además de cualquier otra  institución que opere bajo la denominación de asociación civil independientemente del servicio que presten.</t>
  </si>
  <si>
    <t>9/  Son unidades económicas dedicadas a la prestación de servicios por parte de los diferentes niveles de gobierno (federal, estatal o municipal), que incluyen a los poderes judicial y legislativo, a las instituciones autónomas de educación superior; así como otras de interés público y de carácter no educativo, y cualquier otra institución que opere con fondos y/o patrimonio públicos, las cuales son instituciones administradas por el gobierno y no administradas por el gobierno. Los datos de 2000 a 2004 que aquí se presentan provienen de diferentes metodologías, por lo tanto sólo se consideran los totales para homologar las cifras con el resto de la población ocupada.</t>
  </si>
  <si>
    <t xml:space="preserve">10/Son todas aquellas actividades económicas de mercado que operan a partir de los recursos de los hogares, pero sin constituirse como empresas con una situación identificable e independiente de esos hogares. </t>
  </si>
  <si>
    <t>11/Consiste en el conjunto de actividades (limpiar la casa, lavar los trastes, lavar y planchar la ropa, preparar y servir alimentos) que realiza una persona para el desarrollo adecuado de un hogar, a cambio de un pago en dinero o en especie.</t>
  </si>
  <si>
    <t xml:space="preserve">12/Son las unidades económicas dedicadas a las actividades agrícolas, cuya producción, en su mayoría es dedicada para el consumo de su productor y sólo una pequeña  parte para la venta o trueque. </t>
  </si>
  <si>
    <r>
      <t xml:space="preserve">Trabajo
domés-
tico re-
mune-
 rado </t>
    </r>
    <r>
      <rPr>
        <vertAlign val="superscript"/>
        <sz val="6"/>
        <rFont val="Soberana Sans Light"/>
        <family val="3"/>
      </rPr>
      <t>11/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</si>
</sst>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);\(#,##0.0\)"/>
    <numFmt numFmtId="168" formatCode="#,##0.0"/>
  </numFmts>
  <fonts count="25" x14ac:knownFonts="1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i/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u/>
      <sz val="5.5"/>
      <color indexed="12"/>
      <name val="Soberana Sans Light"/>
      <family val="3"/>
    </font>
    <font>
      <u/>
      <sz val="5.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b/>
      <u/>
      <sz val="5.5"/>
      <color rgb="FFFF0000"/>
      <name val="Soberana Sans Light"/>
      <family val="3"/>
    </font>
    <font>
      <b/>
      <sz val="7"/>
      <name val="Soberana Sans Light"/>
      <family val="3"/>
    </font>
    <font>
      <b/>
      <i/>
      <sz val="8.5"/>
      <name val="Soberana Sans Light"/>
      <family val="3"/>
    </font>
    <font>
      <sz val="8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/>
      <top style="thin">
        <color rgb="FF808080"/>
      </top>
      <bottom style="thin">
        <color indexed="23"/>
      </bottom>
      <diagonal/>
    </border>
    <border>
      <left/>
      <right/>
      <top style="thin">
        <color rgb="FF808080"/>
      </top>
      <bottom style="thin">
        <color indexed="23"/>
      </bottom>
      <diagonal/>
    </border>
    <border>
      <left/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0" fontId="0" fillId="0" borderId="0" xfId="0" applyBorder="1" applyAlignment="1"/>
    <xf numFmtId="0" fontId="8" fillId="0" borderId="0" xfId="0" applyFont="1"/>
    <xf numFmtId="0" fontId="4" fillId="0" borderId="0" xfId="0" applyFont="1" applyFill="1" applyAlignment="1"/>
    <xf numFmtId="0" fontId="4" fillId="0" borderId="0" xfId="0" applyFont="1" applyAlignment="1"/>
    <xf numFmtId="168" fontId="0" fillId="0" borderId="0" xfId="0" applyNumberFormat="1" applyFill="1" applyAlignment="1"/>
    <xf numFmtId="0" fontId="10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/>
    <xf numFmtId="0" fontId="12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5" fillId="0" borderId="0" xfId="1" applyFont="1" applyFill="1" applyAlignment="1" applyProtection="1">
      <alignment horizontal="left" vertical="center"/>
    </xf>
    <xf numFmtId="165" fontId="13" fillId="0" borderId="3" xfId="2" applyNumberFormat="1" applyFont="1" applyFill="1" applyBorder="1" applyAlignment="1">
      <alignment horizontal="right" vertical="center"/>
    </xf>
    <xf numFmtId="165" fontId="14" fillId="0" borderId="3" xfId="2" applyNumberFormat="1" applyFont="1" applyFill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165" fontId="13" fillId="0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165" fontId="14" fillId="0" borderId="3" xfId="2" applyNumberFormat="1" applyFont="1" applyFill="1" applyBorder="1" applyAlignment="1" applyProtection="1">
      <alignment horizontal="right" vertical="center"/>
      <protection locked="0"/>
    </xf>
    <xf numFmtId="165" fontId="13" fillId="0" borderId="3" xfId="0" applyNumberFormat="1" applyFont="1" applyFill="1" applyBorder="1" applyAlignment="1" applyProtection="1">
      <alignment horizontal="right" vertical="center"/>
      <protection locked="0"/>
    </xf>
    <xf numFmtId="165" fontId="13" fillId="0" borderId="3" xfId="2" applyNumberFormat="1" applyFont="1" applyFill="1" applyBorder="1" applyAlignment="1" applyProtection="1">
      <alignment horizontal="right" vertical="center"/>
      <protection locked="0"/>
    </xf>
    <xf numFmtId="165" fontId="13" fillId="0" borderId="8" xfId="0" applyNumberFormat="1" applyFont="1" applyFill="1" applyBorder="1" applyAlignment="1" applyProtection="1">
      <alignment horizontal="right" vertical="center"/>
      <protection locked="0"/>
    </xf>
    <xf numFmtId="165" fontId="14" fillId="0" borderId="10" xfId="2" applyNumberFormat="1" applyFont="1" applyFill="1" applyBorder="1" applyAlignment="1" applyProtection="1">
      <alignment horizontal="right" vertical="center"/>
      <protection locked="0"/>
    </xf>
    <xf numFmtId="165" fontId="13" fillId="0" borderId="10" xfId="0" applyNumberFormat="1" applyFont="1" applyFill="1" applyBorder="1" applyAlignment="1" applyProtection="1">
      <alignment horizontal="right" vertical="center"/>
      <protection locked="0"/>
    </xf>
    <xf numFmtId="165" fontId="13" fillId="0" borderId="10" xfId="2" applyNumberFormat="1" applyFont="1" applyFill="1" applyBorder="1" applyAlignment="1" applyProtection="1">
      <alignment horizontal="right" vertical="center"/>
      <protection locked="0"/>
    </xf>
    <xf numFmtId="165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6" fillId="3" borderId="0" xfId="1" applyFont="1" applyFill="1" applyAlignment="1" applyProtection="1">
      <alignment horizontal="right" vertical="center"/>
    </xf>
    <xf numFmtId="0" fontId="4" fillId="3" borderId="0" xfId="0" applyFont="1" applyFill="1" applyProtection="1">
      <protection locked="0"/>
    </xf>
    <xf numFmtId="0" fontId="22" fillId="3" borderId="0" xfId="0" applyFont="1" applyFill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/>
    <xf numFmtId="0" fontId="11" fillId="2" borderId="10" xfId="0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1" fillId="3" borderId="0" xfId="1" applyFont="1" applyFill="1" applyAlignment="1" applyProtection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/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0" xfId="1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justify"/>
    </xf>
    <xf numFmtId="0" fontId="9" fillId="0" borderId="0" xfId="0" applyFont="1" applyFill="1" applyAlignment="1">
      <alignment horizontal="left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  <color rgb="FFE5E5E5"/>
      <color rgb="FFE5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_INEGI_KIMBA/1-TRABAJO_INEGI/1_RES-ENC-SPGR-2014/1-ENOE-2014/Sal_ENOE_CONAPO-2010-2014/Entidades/Trimestral/15%20y%20m&#225;s%20Formato%20Ind-Est/1_RES-DEF-T-IE-Ent-2005-2017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-nal"/>
      <sheetName val="Ags"/>
      <sheetName val="BC"/>
      <sheetName val="BCS"/>
      <sheetName val="Camp"/>
      <sheetName val="Coah"/>
      <sheetName val="Col"/>
      <sheetName val="Chis"/>
      <sheetName val="Chih"/>
      <sheetName val="Cd de México"/>
      <sheetName val="Dgo"/>
      <sheetName val="Gto"/>
      <sheetName val="Gro"/>
      <sheetName val="Hgo"/>
      <sheetName val="Jal"/>
      <sheetName val="Méx"/>
      <sheetName val="Mich"/>
      <sheetName val="Mor"/>
      <sheetName val="Nay"/>
      <sheetName val="NL"/>
      <sheetName val="Oax"/>
      <sheetName val="Pue"/>
      <sheetName val="Qro"/>
      <sheetName val="Qroo"/>
      <sheetName val="SLP"/>
      <sheetName val="Sin"/>
      <sheetName val="Son"/>
      <sheetName val="Tab"/>
      <sheetName val="Tamps"/>
      <sheetName val="Tlax"/>
      <sheetName val="Ver"/>
      <sheetName val="Yuc"/>
      <sheetName val="Zac"/>
      <sheetName val="Cobertura"/>
      <sheetName val="Comprobacion"/>
    </sheetNames>
    <sheetDataSet>
      <sheetData sheetId="0">
        <row r="90">
          <cell r="AY90">
            <v>13929211</v>
          </cell>
        </row>
        <row r="91">
          <cell r="AY91">
            <v>2354906</v>
          </cell>
        </row>
        <row r="92">
          <cell r="AY92">
            <v>1620879</v>
          </cell>
        </row>
        <row r="93">
          <cell r="AY93">
            <v>225112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ta.inegi.org.mx/proyectos/enchogares/regulares/eno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GridLines="0" tabSelected="1" zoomScale="170" zoomScaleNormal="170" workbookViewId="0">
      <selection activeCell="M10" sqref="M10"/>
    </sheetView>
  </sheetViews>
  <sheetFormatPr baseColWidth="10" defaultRowHeight="12.75" x14ac:dyDescent="0.2"/>
  <cols>
    <col min="1" max="1" width="6.28515625" style="1" customWidth="1"/>
    <col min="2" max="3" width="5.42578125" customWidth="1"/>
    <col min="4" max="4" width="6.28515625" customWidth="1"/>
    <col min="5" max="5" width="5.7109375" customWidth="1"/>
    <col min="6" max="6" width="5" customWidth="1"/>
    <col min="7" max="7" width="5.140625" customWidth="1"/>
    <col min="8" max="8" width="5" customWidth="1"/>
    <col min="9" max="10" width="5.85546875" customWidth="1"/>
    <col min="11" max="11" width="5.5703125" customWidth="1"/>
    <col min="12" max="12" width="5.28515625" customWidth="1"/>
    <col min="13" max="13" width="5.140625" customWidth="1"/>
    <col min="14" max="14" width="6.140625" customWidth="1"/>
    <col min="15" max="15" width="6.85546875" customWidth="1"/>
    <col min="16" max="16" width="6.5703125" customWidth="1"/>
    <col min="17" max="17" width="8.28515625" customWidth="1"/>
    <col min="18" max="18" width="6.42578125" customWidth="1"/>
    <col min="19" max="19" width="6.7109375" customWidth="1"/>
    <col min="20" max="20" width="5.28515625" customWidth="1"/>
    <col min="21" max="21" width="6" customWidth="1"/>
    <col min="22" max="22" width="4.85546875" customWidth="1"/>
    <col min="23" max="23" width="5.140625" customWidth="1"/>
    <col min="24" max="24" width="6.85546875" customWidth="1"/>
    <col min="25" max="25" width="7" customWidth="1"/>
    <col min="26" max="26" width="6.140625" customWidth="1"/>
  </cols>
  <sheetData>
    <row r="1" spans="1:27" s="72" customFormat="1" ht="18.75" customHeight="1" x14ac:dyDescent="0.2">
      <c r="A1" s="84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7" ht="9.75" customHeight="1" x14ac:dyDescent="0.2">
      <c r="A2" s="1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7" ht="10.5" customHeight="1" x14ac:dyDescent="0.2">
      <c r="A3" s="50" t="s">
        <v>17</v>
      </c>
      <c r="B3" s="53" t="s">
        <v>5</v>
      </c>
      <c r="C3" s="67" t="s">
        <v>2</v>
      </c>
      <c r="D3" s="73"/>
      <c r="E3" s="74"/>
      <c r="F3" s="67" t="s">
        <v>3</v>
      </c>
      <c r="G3" s="73"/>
      <c r="H3" s="73"/>
      <c r="I3" s="73"/>
      <c r="J3" s="74"/>
      <c r="K3" s="67" t="s">
        <v>4</v>
      </c>
      <c r="L3" s="73"/>
      <c r="M3" s="73"/>
      <c r="N3" s="74"/>
      <c r="O3" s="69" t="s">
        <v>8</v>
      </c>
    </row>
    <row r="4" spans="1:27" ht="10.5" customHeight="1" x14ac:dyDescent="0.2">
      <c r="A4" s="51"/>
      <c r="B4" s="54"/>
      <c r="C4" s="56" t="s">
        <v>5</v>
      </c>
      <c r="D4" s="60" t="s">
        <v>11</v>
      </c>
      <c r="E4" s="63" t="s">
        <v>14</v>
      </c>
      <c r="F4" s="56" t="s">
        <v>5</v>
      </c>
      <c r="G4" s="60" t="s">
        <v>1</v>
      </c>
      <c r="H4" s="60" t="s">
        <v>6</v>
      </c>
      <c r="I4" s="60"/>
      <c r="J4" s="60"/>
      <c r="K4" s="56" t="s">
        <v>5</v>
      </c>
      <c r="L4" s="63" t="s">
        <v>9</v>
      </c>
      <c r="M4" s="63" t="s">
        <v>30</v>
      </c>
      <c r="N4" s="63" t="s">
        <v>10</v>
      </c>
      <c r="O4" s="75"/>
      <c r="P4" s="31"/>
      <c r="Q4" s="31"/>
    </row>
    <row r="5" spans="1:27" ht="9" customHeight="1" x14ac:dyDescent="0.2">
      <c r="A5" s="51"/>
      <c r="B5" s="54"/>
      <c r="C5" s="57"/>
      <c r="D5" s="61"/>
      <c r="E5" s="64"/>
      <c r="F5" s="57"/>
      <c r="G5" s="60"/>
      <c r="H5" s="58" t="s">
        <v>5</v>
      </c>
      <c r="I5" s="65" t="s">
        <v>12</v>
      </c>
      <c r="J5" s="65" t="s">
        <v>13</v>
      </c>
      <c r="K5" s="57"/>
      <c r="L5" s="64"/>
      <c r="M5" s="64"/>
      <c r="N5" s="64"/>
      <c r="O5" s="75"/>
      <c r="P5" s="31"/>
      <c r="Q5" s="31"/>
    </row>
    <row r="6" spans="1:27" ht="9" customHeight="1" x14ac:dyDescent="0.2">
      <c r="A6" s="51"/>
      <c r="B6" s="54"/>
      <c r="C6" s="57"/>
      <c r="D6" s="61"/>
      <c r="E6" s="64"/>
      <c r="F6" s="57"/>
      <c r="G6" s="60"/>
      <c r="H6" s="54"/>
      <c r="I6" s="60"/>
      <c r="J6" s="60"/>
      <c r="K6" s="57"/>
      <c r="L6" s="64"/>
      <c r="M6" s="64"/>
      <c r="N6" s="64"/>
      <c r="O6" s="75"/>
      <c r="P6" s="31"/>
      <c r="Q6" s="31"/>
    </row>
    <row r="7" spans="1:27" ht="9" customHeight="1" x14ac:dyDescent="0.2">
      <c r="A7" s="51"/>
      <c r="B7" s="54"/>
      <c r="C7" s="57"/>
      <c r="D7" s="61"/>
      <c r="E7" s="64"/>
      <c r="F7" s="57"/>
      <c r="G7" s="60"/>
      <c r="H7" s="54"/>
      <c r="I7" s="60"/>
      <c r="J7" s="60"/>
      <c r="K7" s="57"/>
      <c r="L7" s="64"/>
      <c r="M7" s="64"/>
      <c r="N7" s="64"/>
      <c r="O7" s="75"/>
      <c r="P7" s="31"/>
      <c r="Q7" s="31"/>
    </row>
    <row r="8" spans="1:27" ht="9" customHeight="1" x14ac:dyDescent="0.2">
      <c r="A8" s="51"/>
      <c r="B8" s="54"/>
      <c r="C8" s="58"/>
      <c r="D8" s="61"/>
      <c r="E8" s="65"/>
      <c r="F8" s="58"/>
      <c r="G8" s="60"/>
      <c r="H8" s="54"/>
      <c r="I8" s="60"/>
      <c r="J8" s="60"/>
      <c r="K8" s="58"/>
      <c r="L8" s="65"/>
      <c r="M8" s="65"/>
      <c r="N8" s="65"/>
      <c r="O8" s="75"/>
      <c r="P8" s="31"/>
      <c r="Q8" s="31"/>
    </row>
    <row r="9" spans="1:27" ht="7.5" customHeight="1" x14ac:dyDescent="0.2">
      <c r="A9" s="52"/>
      <c r="B9" s="55"/>
      <c r="C9" s="59"/>
      <c r="D9" s="62"/>
      <c r="E9" s="66"/>
      <c r="F9" s="59"/>
      <c r="G9" s="70"/>
      <c r="H9" s="55"/>
      <c r="I9" s="70"/>
      <c r="J9" s="70"/>
      <c r="K9" s="59"/>
      <c r="L9" s="66"/>
      <c r="M9" s="66"/>
      <c r="N9" s="66"/>
      <c r="O9" s="76"/>
      <c r="P9" s="31"/>
      <c r="Q9" s="31"/>
    </row>
    <row r="10" spans="1:27" s="4" customFormat="1" ht="7.5" customHeight="1" x14ac:dyDescent="0.2">
      <c r="A10" s="24">
        <v>1995</v>
      </c>
      <c r="B10" s="28">
        <f t="shared" ref="B10:B31" si="0">SUM(C10+F10+K10+O10)</f>
        <v>32652.186000000002</v>
      </c>
      <c r="C10" s="28">
        <f>SUM(D10:E10)</f>
        <v>16263.37</v>
      </c>
      <c r="D10" s="29">
        <v>5464.884</v>
      </c>
      <c r="E10" s="27">
        <v>10798.486000000001</v>
      </c>
      <c r="F10" s="28">
        <f>SUM(G10:H10)</f>
        <v>4066.0219999999999</v>
      </c>
      <c r="G10" s="29">
        <v>281.55399999999997</v>
      </c>
      <c r="H10" s="28">
        <v>3784.4679999999998</v>
      </c>
      <c r="I10" s="29"/>
      <c r="J10" s="29"/>
      <c r="K10" s="28">
        <f>SUM(L10:N10)</f>
        <v>12192.482999999998</v>
      </c>
      <c r="L10" s="27">
        <v>8919.8709999999992</v>
      </c>
      <c r="M10" s="27">
        <v>1094.9949999999999</v>
      </c>
      <c r="N10" s="27">
        <v>2177.6170000000002</v>
      </c>
      <c r="O10" s="30">
        <v>130.31100000000001</v>
      </c>
      <c r="P10"/>
      <c r="Q10"/>
      <c r="R10"/>
      <c r="S10"/>
      <c r="T10"/>
      <c r="U10"/>
      <c r="V10"/>
      <c r="W10"/>
      <c r="X10"/>
      <c r="Y10"/>
      <c r="Z10"/>
      <c r="AA10"/>
    </row>
    <row r="11" spans="1:27" s="4" customFormat="1" ht="8.1" customHeight="1" x14ac:dyDescent="0.2">
      <c r="A11" s="24">
        <v>1996</v>
      </c>
      <c r="B11" s="28">
        <f t="shared" si="0"/>
        <v>33968.600999999995</v>
      </c>
      <c r="C11" s="28">
        <f t="shared" ref="C11:C14" si="1">SUM(D11:E11)</f>
        <v>16282.585999999999</v>
      </c>
      <c r="D11" s="29">
        <v>5896.7020000000002</v>
      </c>
      <c r="E11" s="27">
        <v>10385.884</v>
      </c>
      <c r="F11" s="28">
        <f t="shared" ref="F11:F14" si="2">SUM(G11:H11)</f>
        <v>4584.0410000000002</v>
      </c>
      <c r="G11" s="29">
        <v>385.10199999999998</v>
      </c>
      <c r="H11" s="28">
        <v>4198.9390000000003</v>
      </c>
      <c r="I11" s="29"/>
      <c r="J11" s="29"/>
      <c r="K11" s="28">
        <f t="shared" ref="K11:K14" si="3">SUM(L11:N11)</f>
        <v>12938.905999999999</v>
      </c>
      <c r="L11" s="27">
        <v>9024.1409999999996</v>
      </c>
      <c r="M11" s="27">
        <v>1599.7819999999999</v>
      </c>
      <c r="N11" s="27">
        <v>2314.9830000000002</v>
      </c>
      <c r="O11" s="30">
        <v>163.06800000000001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27" s="4" customFormat="1" ht="8.1" customHeight="1" x14ac:dyDescent="0.2">
      <c r="A12" s="24">
        <v>1997</v>
      </c>
      <c r="B12" s="28">
        <f t="shared" si="0"/>
        <v>35924.799000000006</v>
      </c>
      <c r="C12" s="28">
        <f t="shared" si="1"/>
        <v>17691.808000000001</v>
      </c>
      <c r="D12" s="29">
        <v>6311.8</v>
      </c>
      <c r="E12" s="27">
        <v>11380.008</v>
      </c>
      <c r="F12" s="28">
        <f t="shared" si="2"/>
        <v>4676.7450000000008</v>
      </c>
      <c r="G12" s="29">
        <v>396.39499999999998</v>
      </c>
      <c r="H12" s="28">
        <v>4280.3500000000004</v>
      </c>
      <c r="I12" s="29"/>
      <c r="J12" s="29"/>
      <c r="K12" s="28">
        <f t="shared" si="3"/>
        <v>13428.490000000002</v>
      </c>
      <c r="L12" s="27">
        <v>9405.0550000000003</v>
      </c>
      <c r="M12" s="27">
        <v>1482.0930000000001</v>
      </c>
      <c r="N12" s="27">
        <v>2541.3420000000001</v>
      </c>
      <c r="O12" s="30">
        <v>127.756</v>
      </c>
      <c r="P12"/>
      <c r="Q12"/>
      <c r="R12"/>
      <c r="S12"/>
      <c r="T12"/>
      <c r="U12"/>
      <c r="V12"/>
      <c r="W12"/>
      <c r="X12"/>
      <c r="Y12"/>
      <c r="Z12"/>
      <c r="AA12"/>
    </row>
    <row r="13" spans="1:27" s="4" customFormat="1" ht="8.1" customHeight="1" x14ac:dyDescent="0.2">
      <c r="A13" s="24">
        <v>1998</v>
      </c>
      <c r="B13" s="28">
        <f t="shared" si="0"/>
        <v>36871.692999999999</v>
      </c>
      <c r="C13" s="28">
        <f t="shared" si="1"/>
        <v>18096.449000000001</v>
      </c>
      <c r="D13" s="29">
        <v>7886.9319999999998</v>
      </c>
      <c r="E13" s="27">
        <v>10209.517</v>
      </c>
      <c r="F13" s="28">
        <f t="shared" si="2"/>
        <v>4789.3940000000002</v>
      </c>
      <c r="G13" s="29">
        <v>473.21199999999999</v>
      </c>
      <c r="H13" s="28">
        <v>4316.1819999999998</v>
      </c>
      <c r="I13" s="29"/>
      <c r="J13" s="29"/>
      <c r="K13" s="28">
        <f t="shared" si="3"/>
        <v>13830.021000000001</v>
      </c>
      <c r="L13" s="27">
        <v>9985.7000000000007</v>
      </c>
      <c r="M13" s="27">
        <v>1686.1369999999999</v>
      </c>
      <c r="N13" s="27">
        <v>2158.1840000000002</v>
      </c>
      <c r="O13" s="30">
        <v>155.82900000000001</v>
      </c>
      <c r="P13"/>
      <c r="Q13"/>
      <c r="R13"/>
      <c r="S13"/>
      <c r="T13"/>
      <c r="U13"/>
      <c r="V13"/>
      <c r="W13"/>
      <c r="X13"/>
      <c r="Y13"/>
      <c r="Z13"/>
      <c r="AA13"/>
    </row>
    <row r="14" spans="1:27" s="4" customFormat="1" ht="8.1" customHeight="1" x14ac:dyDescent="0.2">
      <c r="A14" s="24">
        <v>1999</v>
      </c>
      <c r="B14" s="28">
        <f t="shared" si="0"/>
        <v>37279.863000000005</v>
      </c>
      <c r="C14" s="28">
        <f t="shared" si="1"/>
        <v>18425.241000000002</v>
      </c>
      <c r="D14" s="29">
        <v>8225.7890000000007</v>
      </c>
      <c r="E14" s="27">
        <v>10199.451999999999</v>
      </c>
      <c r="F14" s="28">
        <f t="shared" si="2"/>
        <v>4751.6500000000005</v>
      </c>
      <c r="G14" s="29">
        <v>446.97899999999998</v>
      </c>
      <c r="H14" s="28">
        <v>4304.6710000000003</v>
      </c>
      <c r="I14" s="29"/>
      <c r="J14" s="29"/>
      <c r="K14" s="28">
        <f t="shared" si="3"/>
        <v>13949.029999999999</v>
      </c>
      <c r="L14" s="27">
        <v>10021.991</v>
      </c>
      <c r="M14" s="27">
        <v>1628.4079999999999</v>
      </c>
      <c r="N14" s="27">
        <v>2298.6309999999999</v>
      </c>
      <c r="O14" s="30">
        <v>153.94200000000001</v>
      </c>
      <c r="P14"/>
      <c r="Q14"/>
      <c r="R14"/>
      <c r="S14"/>
      <c r="T14"/>
      <c r="U14"/>
      <c r="V14"/>
      <c r="W14"/>
      <c r="X14"/>
      <c r="Y14"/>
      <c r="Z14"/>
      <c r="AA14"/>
    </row>
    <row r="15" spans="1:27" ht="8.1" customHeight="1" x14ac:dyDescent="0.2">
      <c r="A15" s="24">
        <v>2000</v>
      </c>
      <c r="B15" s="28">
        <f t="shared" si="0"/>
        <v>38044.501000000004</v>
      </c>
      <c r="C15" s="28">
        <f t="shared" ref="C15:C19" si="4">SUM(D15:E15)</f>
        <v>19303.774000000001</v>
      </c>
      <c r="D15" s="29">
        <v>8919.7270000000008</v>
      </c>
      <c r="E15" s="27">
        <v>10384.047</v>
      </c>
      <c r="F15" s="28">
        <f t="shared" ref="F15:F19" si="5">SUM(G15:H15)</f>
        <v>5066.3379999999997</v>
      </c>
      <c r="G15" s="29">
        <v>560.73599999999999</v>
      </c>
      <c r="H15" s="28">
        <v>4505.6019999999999</v>
      </c>
      <c r="I15" s="29"/>
      <c r="J15" s="29"/>
      <c r="K15" s="28">
        <f t="shared" ref="K15:K19" si="6">SUM(L15:N15)</f>
        <v>13524.691999999999</v>
      </c>
      <c r="L15" s="27">
        <v>10238.201999999999</v>
      </c>
      <c r="M15" s="27">
        <v>1739.069</v>
      </c>
      <c r="N15" s="27">
        <v>1547.421</v>
      </c>
      <c r="O15" s="30">
        <v>149.697</v>
      </c>
    </row>
    <row r="16" spans="1:27" ht="8.1" customHeight="1" x14ac:dyDescent="0.2">
      <c r="A16" s="24">
        <v>2001</v>
      </c>
      <c r="B16" s="28">
        <f t="shared" si="0"/>
        <v>38065.751999999993</v>
      </c>
      <c r="C16" s="28">
        <f t="shared" si="4"/>
        <v>19582.725999999999</v>
      </c>
      <c r="D16" s="29">
        <v>8911.2549999999992</v>
      </c>
      <c r="E16" s="27">
        <v>10671.471</v>
      </c>
      <c r="F16" s="28">
        <f t="shared" si="5"/>
        <v>5046.7960000000003</v>
      </c>
      <c r="G16" s="29">
        <v>607.44399999999996</v>
      </c>
      <c r="H16" s="28">
        <v>4439.3519999999999</v>
      </c>
      <c r="I16" s="29"/>
      <c r="J16" s="29"/>
      <c r="K16" s="28">
        <f t="shared" si="6"/>
        <v>13303.172</v>
      </c>
      <c r="L16" s="27">
        <v>10418.52</v>
      </c>
      <c r="M16" s="27">
        <v>1653.9659999999999</v>
      </c>
      <c r="N16" s="27">
        <v>1230.6859999999999</v>
      </c>
      <c r="O16" s="30">
        <v>133.05799999999999</v>
      </c>
    </row>
    <row r="17" spans="1:15" ht="8.1" customHeight="1" x14ac:dyDescent="0.2">
      <c r="A17" s="24">
        <v>2002</v>
      </c>
      <c r="B17" s="28">
        <f t="shared" si="0"/>
        <v>38939.663999999997</v>
      </c>
      <c r="C17" s="28">
        <f t="shared" si="4"/>
        <v>19359.294999999998</v>
      </c>
      <c r="D17" s="29">
        <v>8700.0789999999997</v>
      </c>
      <c r="E17" s="27">
        <v>10659.216</v>
      </c>
      <c r="F17" s="28">
        <f t="shared" si="5"/>
        <v>5239.2290000000003</v>
      </c>
      <c r="G17" s="29">
        <v>552.54999999999995</v>
      </c>
      <c r="H17" s="28">
        <v>4686.6790000000001</v>
      </c>
      <c r="I17" s="29"/>
      <c r="J17" s="29"/>
      <c r="K17" s="28">
        <f t="shared" si="6"/>
        <v>14206.261</v>
      </c>
      <c r="L17" s="27">
        <v>10963.277</v>
      </c>
      <c r="M17" s="27">
        <v>1731.0830000000001</v>
      </c>
      <c r="N17" s="27">
        <v>1511.9010000000001</v>
      </c>
      <c r="O17" s="30">
        <v>134.87899999999999</v>
      </c>
    </row>
    <row r="18" spans="1:15" ht="8.1" customHeight="1" x14ac:dyDescent="0.2">
      <c r="A18" s="24">
        <v>2003</v>
      </c>
      <c r="B18" s="28">
        <f t="shared" si="0"/>
        <v>39221.542000000001</v>
      </c>
      <c r="C18" s="28">
        <f t="shared" si="4"/>
        <v>19213.084999999999</v>
      </c>
      <c r="D18" s="29">
        <v>8733.8860000000004</v>
      </c>
      <c r="E18" s="27">
        <v>10479.199000000001</v>
      </c>
      <c r="F18" s="28">
        <f t="shared" si="5"/>
        <v>5334.4339999999993</v>
      </c>
      <c r="G18" s="29">
        <v>653.81100000000004</v>
      </c>
      <c r="H18" s="28">
        <v>4680.6229999999996</v>
      </c>
      <c r="I18" s="29"/>
      <c r="J18" s="29"/>
      <c r="K18" s="28">
        <f t="shared" si="6"/>
        <v>14539.689000000002</v>
      </c>
      <c r="L18" s="27">
        <v>11342.673000000001</v>
      </c>
      <c r="M18" s="27">
        <v>1831.6189999999999</v>
      </c>
      <c r="N18" s="27">
        <v>1365.3969999999999</v>
      </c>
      <c r="O18" s="30">
        <v>134.334</v>
      </c>
    </row>
    <row r="19" spans="1:15" ht="8.1" customHeight="1" x14ac:dyDescent="0.2">
      <c r="A19" s="24">
        <v>2004</v>
      </c>
      <c r="B19" s="28">
        <f t="shared" si="0"/>
        <v>40561.013999999996</v>
      </c>
      <c r="C19" s="28">
        <f t="shared" si="4"/>
        <v>20290.714</v>
      </c>
      <c r="D19" s="29">
        <v>9276.6219999999994</v>
      </c>
      <c r="E19" s="27">
        <v>11014.092000000001</v>
      </c>
      <c r="F19" s="28">
        <f t="shared" si="5"/>
        <v>5467.1319999999996</v>
      </c>
      <c r="G19" s="29">
        <v>699.94899999999996</v>
      </c>
      <c r="H19" s="28">
        <v>4767.183</v>
      </c>
      <c r="I19" s="29"/>
      <c r="J19" s="29"/>
      <c r="K19" s="28">
        <f t="shared" si="6"/>
        <v>14643.217000000001</v>
      </c>
      <c r="L19" s="27">
        <v>11663.361000000001</v>
      </c>
      <c r="M19" s="27">
        <v>1776.9970000000001</v>
      </c>
      <c r="N19" s="27">
        <v>1202.8589999999999</v>
      </c>
      <c r="O19" s="30">
        <v>159.95099999999999</v>
      </c>
    </row>
    <row r="20" spans="1:15" ht="8.1" customHeight="1" x14ac:dyDescent="0.2">
      <c r="A20" s="24">
        <v>2005</v>
      </c>
      <c r="B20" s="28">
        <f t="shared" si="0"/>
        <v>41676.867999999995</v>
      </c>
      <c r="C20" s="28">
        <f t="shared" ref="C20:C24" si="7">SUM(D20:E20)</f>
        <v>20759.093000000001</v>
      </c>
      <c r="D20" s="29">
        <v>9679.9369999999999</v>
      </c>
      <c r="E20" s="27">
        <v>11079.156000000001</v>
      </c>
      <c r="F20" s="28">
        <f t="shared" ref="F20:F24" si="8">SUM(G20:H20)</f>
        <v>5709.2869999999994</v>
      </c>
      <c r="G20" s="29">
        <v>676.96699999999998</v>
      </c>
      <c r="H20" s="28">
        <f>SUM(I20:J20)</f>
        <v>5032.32</v>
      </c>
      <c r="I20" s="27">
        <v>4780.9369999999999</v>
      </c>
      <c r="J20" s="29">
        <v>251.38300000000001</v>
      </c>
      <c r="K20" s="28">
        <f t="shared" ref="K20:K24" si="9">SUM(L20:N20)</f>
        <v>14938.792999999998</v>
      </c>
      <c r="L20" s="27">
        <v>11731.22</v>
      </c>
      <c r="M20" s="27">
        <v>1736.5239999999999</v>
      </c>
      <c r="N20" s="27">
        <v>1471.049</v>
      </c>
      <c r="O20" s="30">
        <v>269.69499999999999</v>
      </c>
    </row>
    <row r="21" spans="1:15" ht="8.1" customHeight="1" x14ac:dyDescent="0.2">
      <c r="A21" s="24">
        <v>2006</v>
      </c>
      <c r="B21" s="28">
        <f t="shared" si="0"/>
        <v>43212.434000000001</v>
      </c>
      <c r="C21" s="28">
        <f t="shared" si="7"/>
        <v>21888.517</v>
      </c>
      <c r="D21" s="29">
        <v>10093.153</v>
      </c>
      <c r="E21" s="27">
        <v>11795.364</v>
      </c>
      <c r="F21" s="28">
        <f t="shared" si="8"/>
        <v>5963.7690000000002</v>
      </c>
      <c r="G21" s="29">
        <v>750.98099999999999</v>
      </c>
      <c r="H21" s="28">
        <f t="shared" ref="H21:H24" si="10">SUM(I21:J21)</f>
        <v>5212.7880000000005</v>
      </c>
      <c r="I21" s="27">
        <v>4888.741</v>
      </c>
      <c r="J21" s="29">
        <v>324.04700000000003</v>
      </c>
      <c r="K21" s="28">
        <f t="shared" si="9"/>
        <v>15039.34</v>
      </c>
      <c r="L21" s="27">
        <v>11796.632</v>
      </c>
      <c r="M21" s="27">
        <v>1800.134</v>
      </c>
      <c r="N21" s="27">
        <v>1442.5740000000001</v>
      </c>
      <c r="O21" s="30">
        <v>320.80799999999999</v>
      </c>
    </row>
    <row r="22" spans="1:15" ht="8.1" customHeight="1" x14ac:dyDescent="0.2">
      <c r="A22" s="24">
        <v>2007</v>
      </c>
      <c r="B22" s="28">
        <f t="shared" si="0"/>
        <v>44050.928</v>
      </c>
      <c r="C22" s="28">
        <f t="shared" si="7"/>
        <v>22101.252</v>
      </c>
      <c r="D22" s="29">
        <v>10165.973</v>
      </c>
      <c r="E22" s="27">
        <v>11935.279</v>
      </c>
      <c r="F22" s="28">
        <f t="shared" si="8"/>
        <v>6144.3890000000001</v>
      </c>
      <c r="G22" s="29">
        <v>803.09100000000001</v>
      </c>
      <c r="H22" s="28">
        <f t="shared" si="10"/>
        <v>5341.2979999999998</v>
      </c>
      <c r="I22" s="27">
        <v>5008.7219999999998</v>
      </c>
      <c r="J22" s="29">
        <v>332.57600000000002</v>
      </c>
      <c r="K22" s="28">
        <f t="shared" si="9"/>
        <v>15481.987000000001</v>
      </c>
      <c r="L22" s="27">
        <v>11992.116</v>
      </c>
      <c r="M22" s="27">
        <v>1914.2449999999999</v>
      </c>
      <c r="N22" s="27">
        <v>1575.626</v>
      </c>
      <c r="O22" s="30">
        <v>323.3</v>
      </c>
    </row>
    <row r="23" spans="1:15" ht="8.1" customHeight="1" x14ac:dyDescent="0.2">
      <c r="A23" s="24">
        <v>2008</v>
      </c>
      <c r="B23" s="28">
        <f t="shared" si="0"/>
        <v>45293.616000000002</v>
      </c>
      <c r="C23" s="28">
        <f t="shared" si="7"/>
        <v>22818.438000000002</v>
      </c>
      <c r="D23" s="29">
        <v>10411.126</v>
      </c>
      <c r="E23" s="27">
        <v>12407.312</v>
      </c>
      <c r="F23" s="28">
        <f t="shared" si="8"/>
        <v>6257.9400000000005</v>
      </c>
      <c r="G23" s="29">
        <v>875.96</v>
      </c>
      <c r="H23" s="28">
        <f t="shared" si="10"/>
        <v>5381.9800000000005</v>
      </c>
      <c r="I23" s="27">
        <v>5058.0910000000003</v>
      </c>
      <c r="J23" s="29">
        <v>323.88900000000001</v>
      </c>
      <c r="K23" s="28">
        <f t="shared" si="9"/>
        <v>15874.054</v>
      </c>
      <c r="L23" s="27">
        <v>12484.243</v>
      </c>
      <c r="M23" s="27">
        <v>1930.7370000000001</v>
      </c>
      <c r="N23" s="27">
        <v>1459.0740000000001</v>
      </c>
      <c r="O23" s="30">
        <v>343.18400000000003</v>
      </c>
    </row>
    <row r="24" spans="1:15" ht="8.1" customHeight="1" x14ac:dyDescent="0.2">
      <c r="A24" s="24">
        <v>2009</v>
      </c>
      <c r="B24" s="28">
        <f t="shared" si="0"/>
        <v>45027.104000000007</v>
      </c>
      <c r="C24" s="28">
        <f t="shared" si="7"/>
        <v>21949.258999999998</v>
      </c>
      <c r="D24" s="29">
        <v>9921.6880000000001</v>
      </c>
      <c r="E24" s="27">
        <v>12027.571</v>
      </c>
      <c r="F24" s="28">
        <f t="shared" si="8"/>
        <v>6609.0650000000005</v>
      </c>
      <c r="G24" s="29">
        <v>859.79399999999998</v>
      </c>
      <c r="H24" s="28">
        <f t="shared" si="10"/>
        <v>5749.2710000000006</v>
      </c>
      <c r="I24" s="27">
        <v>5404.8630000000003</v>
      </c>
      <c r="J24" s="29">
        <v>344.40800000000002</v>
      </c>
      <c r="K24" s="28">
        <f t="shared" si="9"/>
        <v>16155.548000000003</v>
      </c>
      <c r="L24" s="27">
        <v>12705.682000000001</v>
      </c>
      <c r="M24" s="27">
        <v>1953.1469999999999</v>
      </c>
      <c r="N24" s="27">
        <v>1496.7190000000001</v>
      </c>
      <c r="O24" s="30">
        <v>313.23200000000003</v>
      </c>
    </row>
    <row r="25" spans="1:15" ht="8.1" customHeight="1" x14ac:dyDescent="0.2">
      <c r="A25" s="24">
        <v>2010</v>
      </c>
      <c r="B25" s="28">
        <f t="shared" si="0"/>
        <v>46597.623999999996</v>
      </c>
      <c r="C25" s="28">
        <f t="shared" ref="C25:C29" si="11">SUM(D25:E25)</f>
        <v>22605.048999999999</v>
      </c>
      <c r="D25" s="29">
        <v>10137.213</v>
      </c>
      <c r="E25" s="27">
        <v>12467.835999999999</v>
      </c>
      <c r="F25" s="28">
        <f t="shared" ref="F25:F29" si="12">SUM(G25:H25)</f>
        <v>6547.2970000000005</v>
      </c>
      <c r="G25" s="29">
        <v>945.99099999999999</v>
      </c>
      <c r="H25" s="28">
        <f t="shared" ref="H25:H29" si="13">SUM(I25:J25)</f>
        <v>5601.3060000000005</v>
      </c>
      <c r="I25" s="27">
        <v>5278.5540000000001</v>
      </c>
      <c r="J25" s="29">
        <v>322.75200000000001</v>
      </c>
      <c r="K25" s="28">
        <f t="shared" ref="K25:K29" si="14">SUM(L25:N25)</f>
        <v>17153.285</v>
      </c>
      <c r="L25" s="27">
        <v>13380.04</v>
      </c>
      <c r="M25" s="27">
        <v>2099.8780000000002</v>
      </c>
      <c r="N25" s="27">
        <v>1673.367</v>
      </c>
      <c r="O25" s="30">
        <v>291.99299999999999</v>
      </c>
    </row>
    <row r="26" spans="1:15" ht="8.1" customHeight="1" x14ac:dyDescent="0.2">
      <c r="A26" s="24">
        <v>2011</v>
      </c>
      <c r="B26" s="28">
        <f t="shared" si="0"/>
        <v>46891.585999999996</v>
      </c>
      <c r="C26" s="28">
        <f t="shared" si="11"/>
        <v>23003.707999999999</v>
      </c>
      <c r="D26" s="29">
        <v>10529.019</v>
      </c>
      <c r="E26" s="27">
        <v>12474.689</v>
      </c>
      <c r="F26" s="28">
        <f t="shared" si="12"/>
        <v>6559.4120000000003</v>
      </c>
      <c r="G26" s="29">
        <v>866.53899999999999</v>
      </c>
      <c r="H26" s="28">
        <f t="shared" si="13"/>
        <v>5692.8730000000005</v>
      </c>
      <c r="I26" s="27">
        <v>5369.3040000000001</v>
      </c>
      <c r="J26" s="29">
        <v>323.56900000000002</v>
      </c>
      <c r="K26" s="28">
        <f t="shared" si="14"/>
        <v>17055.245999999999</v>
      </c>
      <c r="L26" s="27">
        <v>13430.355</v>
      </c>
      <c r="M26" s="27">
        <v>2103.9789999999998</v>
      </c>
      <c r="N26" s="27">
        <v>1520.912</v>
      </c>
      <c r="O26" s="30">
        <v>273.22000000000003</v>
      </c>
    </row>
    <row r="27" spans="1:15" ht="8.1" customHeight="1" x14ac:dyDescent="0.2">
      <c r="A27" s="24">
        <v>2012</v>
      </c>
      <c r="B27" s="28">
        <f t="shared" si="0"/>
        <v>49003.38</v>
      </c>
      <c r="C27" s="28">
        <f t="shared" si="11"/>
        <v>23629.726999999999</v>
      </c>
      <c r="D27" s="29">
        <v>11213.186</v>
      </c>
      <c r="E27" s="27">
        <v>12416.540999999999</v>
      </c>
      <c r="F27" s="28">
        <f t="shared" si="12"/>
        <v>6901.5609999999997</v>
      </c>
      <c r="G27" s="29">
        <v>971.07500000000005</v>
      </c>
      <c r="H27" s="28">
        <f t="shared" si="13"/>
        <v>5930.4859999999999</v>
      </c>
      <c r="I27" s="27">
        <v>5572.4679999999998</v>
      </c>
      <c r="J27" s="29">
        <v>358.01799999999997</v>
      </c>
      <c r="K27" s="28">
        <f t="shared" si="14"/>
        <v>18124.150999999998</v>
      </c>
      <c r="L27" s="27">
        <v>14235.775</v>
      </c>
      <c r="M27" s="27">
        <v>2185.348</v>
      </c>
      <c r="N27" s="27">
        <v>1703.028</v>
      </c>
      <c r="O27" s="30">
        <v>347.94099999999997</v>
      </c>
    </row>
    <row r="28" spans="1:15" ht="8.1" customHeight="1" x14ac:dyDescent="0.2">
      <c r="A28" s="24">
        <v>2013</v>
      </c>
      <c r="B28" s="28">
        <f t="shared" si="0"/>
        <v>49296.228999999999</v>
      </c>
      <c r="C28" s="28">
        <f t="shared" si="11"/>
        <v>24093.595000000001</v>
      </c>
      <c r="D28" s="29">
        <v>11772.039000000001</v>
      </c>
      <c r="E28" s="27">
        <v>12321.556</v>
      </c>
      <c r="F28" s="28">
        <f t="shared" si="12"/>
        <v>6769.3180000000002</v>
      </c>
      <c r="G28" s="29">
        <v>961.98400000000004</v>
      </c>
      <c r="H28" s="28">
        <f t="shared" si="13"/>
        <v>5807.3339999999998</v>
      </c>
      <c r="I28" s="27">
        <v>5441.1949999999997</v>
      </c>
      <c r="J28" s="29">
        <v>366.13900000000001</v>
      </c>
      <c r="K28" s="28">
        <f t="shared" si="14"/>
        <v>18136.491000000002</v>
      </c>
      <c r="L28" s="27">
        <v>14087.651</v>
      </c>
      <c r="M28" s="27">
        <v>2196.0680000000002</v>
      </c>
      <c r="N28" s="27">
        <v>1852.7719999999999</v>
      </c>
      <c r="O28" s="30">
        <v>296.82499999999999</v>
      </c>
    </row>
    <row r="29" spans="1:15" ht="8.1" customHeight="1" x14ac:dyDescent="0.2">
      <c r="A29" s="24">
        <v>2014</v>
      </c>
      <c r="B29" s="28">
        <f t="shared" si="0"/>
        <v>49301.556999999993</v>
      </c>
      <c r="C29" s="28">
        <f t="shared" si="11"/>
        <v>24876.974999999999</v>
      </c>
      <c r="D29" s="29">
        <v>12301.251</v>
      </c>
      <c r="E29" s="27">
        <v>12575.724</v>
      </c>
      <c r="F29" s="28">
        <f t="shared" si="12"/>
        <v>6650.9319999999998</v>
      </c>
      <c r="G29" s="29">
        <v>956.76199999999994</v>
      </c>
      <c r="H29" s="28">
        <f t="shared" si="13"/>
        <v>5694.17</v>
      </c>
      <c r="I29" s="27">
        <v>5334.2269999999999</v>
      </c>
      <c r="J29" s="29">
        <v>359.94299999999998</v>
      </c>
      <c r="K29" s="28">
        <f t="shared" si="14"/>
        <v>17509.217000000001</v>
      </c>
      <c r="L29" s="27">
        <v>13449.083000000001</v>
      </c>
      <c r="M29" s="27">
        <v>2267.739</v>
      </c>
      <c r="N29" s="27">
        <v>1792.395</v>
      </c>
      <c r="O29" s="30">
        <v>264.43299999999999</v>
      </c>
    </row>
    <row r="30" spans="1:15" ht="8.1" customHeight="1" x14ac:dyDescent="0.2">
      <c r="A30" s="24">
        <v>2015</v>
      </c>
      <c r="B30" s="28">
        <f t="shared" si="0"/>
        <v>50336.088000000003</v>
      </c>
      <c r="C30" s="28">
        <f t="shared" ref="C30" si="15">SUM(D30:E30)</f>
        <v>25542.271000000001</v>
      </c>
      <c r="D30" s="29">
        <v>12517.127</v>
      </c>
      <c r="E30" s="27">
        <v>13025.144</v>
      </c>
      <c r="F30" s="28">
        <f t="shared" ref="F30" si="16">SUM(G30:H30)</f>
        <v>6659.8600000000006</v>
      </c>
      <c r="G30" s="29">
        <v>959.93299999999999</v>
      </c>
      <c r="H30" s="28">
        <f t="shared" ref="H30:H31" si="17">SUM(I30:J30)</f>
        <v>5699.9270000000006</v>
      </c>
      <c r="I30" s="27">
        <v>5310.1890000000003</v>
      </c>
      <c r="J30" s="29">
        <v>389.738</v>
      </c>
      <c r="K30" s="28">
        <f t="shared" ref="K30:K31" si="18">SUM(L30:N30)</f>
        <v>17889.940999999999</v>
      </c>
      <c r="L30" s="27">
        <v>13716.758</v>
      </c>
      <c r="M30" s="27">
        <v>2376.7669999999998</v>
      </c>
      <c r="N30" s="27">
        <v>1796.4159999999999</v>
      </c>
      <c r="O30" s="30">
        <v>244.01599999999999</v>
      </c>
    </row>
    <row r="31" spans="1:15" ht="8.1" customHeight="1" x14ac:dyDescent="0.2">
      <c r="A31" s="32">
        <v>2016</v>
      </c>
      <c r="B31" s="33">
        <f t="shared" si="0"/>
        <v>51433.590000000004</v>
      </c>
      <c r="C31" s="33">
        <f t="shared" ref="C31" si="19">SUM(D31:E31)</f>
        <v>26747.843000000001</v>
      </c>
      <c r="D31" s="34">
        <v>13056.838</v>
      </c>
      <c r="E31" s="35">
        <v>13691.004999999999</v>
      </c>
      <c r="F31" s="33">
        <f>+G31+H31</f>
        <v>6555.6389999999992</v>
      </c>
      <c r="G31" s="34">
        <v>1021.168</v>
      </c>
      <c r="H31" s="33">
        <f t="shared" si="17"/>
        <v>5534.4709999999995</v>
      </c>
      <c r="I31" s="35">
        <v>5149.9979999999996</v>
      </c>
      <c r="J31" s="34">
        <v>384.47300000000001</v>
      </c>
      <c r="K31" s="33">
        <f t="shared" si="18"/>
        <v>17904.995999999999</v>
      </c>
      <c r="L31" s="35">
        <f>+'[1]Est-nal'!$AY$90/1000</f>
        <v>13929.210999999999</v>
      </c>
      <c r="M31" s="35">
        <f>+'[1]Est-nal'!$AY$91/1000</f>
        <v>2354.9059999999999</v>
      </c>
      <c r="N31" s="35">
        <f>+'[1]Est-nal'!$AY$92/1000</f>
        <v>1620.8789999999999</v>
      </c>
      <c r="O31" s="36">
        <f>+'[1]Est-nal'!$AY$93/1000</f>
        <v>225.11199999999999</v>
      </c>
    </row>
    <row r="32" spans="1:15" ht="8.1" customHeight="1" x14ac:dyDescent="0.2">
      <c r="A32" s="45">
        <v>2017</v>
      </c>
      <c r="B32" s="37">
        <v>52198.610999999997</v>
      </c>
      <c r="C32" s="37">
        <v>27376.383000000002</v>
      </c>
      <c r="D32" s="38">
        <v>13350.102999999999</v>
      </c>
      <c r="E32" s="39">
        <v>14026.28</v>
      </c>
      <c r="F32" s="37">
        <v>6503.701</v>
      </c>
      <c r="G32" s="38">
        <v>982.20699999999999</v>
      </c>
      <c r="H32" s="37">
        <v>5521.4939999999997</v>
      </c>
      <c r="I32" s="39">
        <v>5161.7190000000001</v>
      </c>
      <c r="J32" s="38">
        <v>359.77499999999998</v>
      </c>
      <c r="K32" s="37">
        <v>18042.427</v>
      </c>
      <c r="L32" s="39">
        <v>14077.063</v>
      </c>
      <c r="M32" s="39">
        <v>2354.9769999999999</v>
      </c>
      <c r="N32" s="39">
        <v>1610.3869999999999</v>
      </c>
      <c r="O32" s="40">
        <v>276.10000000000002</v>
      </c>
    </row>
    <row r="33" spans="1:24" ht="33.75" customHeight="1" x14ac:dyDescent="0.2">
      <c r="A33" s="79" t="s">
        <v>18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"/>
      <c r="Q33" s="8"/>
      <c r="R33" s="12"/>
      <c r="S33" s="12"/>
      <c r="T33" s="12"/>
      <c r="U33" s="12"/>
      <c r="V33" s="12"/>
      <c r="W33" s="12"/>
      <c r="X33" s="12"/>
    </row>
    <row r="34" spans="1:24" ht="9" customHeight="1" x14ac:dyDescent="0.2">
      <c r="A34" s="19" t="s">
        <v>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5"/>
      <c r="T34" s="25"/>
      <c r="U34" s="12"/>
      <c r="V34" s="12"/>
      <c r="W34" s="12"/>
      <c r="X34" s="12"/>
    </row>
    <row r="35" spans="1:24" ht="17.25" customHeight="1" x14ac:dyDescent="0.2">
      <c r="A35" s="80" t="s">
        <v>20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21"/>
      <c r="Q35" s="21"/>
      <c r="R35" s="21"/>
      <c r="S35" s="25"/>
      <c r="T35" s="25"/>
      <c r="U35" s="12"/>
      <c r="V35" s="12"/>
      <c r="W35" s="12"/>
      <c r="X35" s="12"/>
    </row>
    <row r="36" spans="1:24" ht="7.5" customHeight="1" x14ac:dyDescent="0.2">
      <c r="A36" s="19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5"/>
      <c r="T36" s="25"/>
      <c r="U36" s="12"/>
      <c r="V36" s="12"/>
      <c r="W36" s="12"/>
      <c r="X36" s="12"/>
    </row>
    <row r="37" spans="1:24" ht="24.75" customHeight="1" x14ac:dyDescent="0.2">
      <c r="A37" s="80" t="s">
        <v>22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21"/>
      <c r="Q37" s="21"/>
      <c r="R37" s="21"/>
      <c r="S37" s="25"/>
      <c r="T37" s="25"/>
      <c r="U37" s="12"/>
      <c r="V37" s="12"/>
      <c r="W37" s="12"/>
      <c r="X37" s="12"/>
    </row>
    <row r="38" spans="1:24" ht="7.5" customHeight="1" x14ac:dyDescent="0.2">
      <c r="A38" s="22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5"/>
      <c r="T38" s="25"/>
      <c r="U38" s="12"/>
      <c r="V38" s="12"/>
      <c r="W38" s="12"/>
      <c r="X38" s="12"/>
    </row>
    <row r="39" spans="1:24" ht="23.25" customHeight="1" x14ac:dyDescent="0.2">
      <c r="A39" s="81" t="s">
        <v>24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21"/>
      <c r="Q39" s="21"/>
      <c r="R39" s="21"/>
      <c r="S39" s="25"/>
      <c r="T39" s="25"/>
      <c r="U39" s="12"/>
      <c r="V39" s="12"/>
      <c r="W39" s="12"/>
      <c r="X39" s="12"/>
    </row>
    <row r="40" spans="1:24" ht="16.5" customHeight="1" x14ac:dyDescent="0.2">
      <c r="A40" s="80" t="s">
        <v>25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21"/>
      <c r="Q40" s="21"/>
      <c r="R40" s="21"/>
      <c r="S40" s="25"/>
      <c r="T40" s="25"/>
      <c r="U40" s="12"/>
      <c r="V40" s="12"/>
      <c r="W40" s="12"/>
      <c r="X40" s="12"/>
    </row>
    <row r="41" spans="1:24" s="83" customFormat="1" ht="33" customHeight="1" x14ac:dyDescent="0.2">
      <c r="A41" s="80" t="s">
        <v>26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24" ht="16.5" customHeight="1" x14ac:dyDescent="0.2">
      <c r="A42" s="80" t="s">
        <v>27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26"/>
      <c r="Q42" s="26"/>
      <c r="R42" s="21"/>
      <c r="S42" s="25"/>
      <c r="T42" s="25"/>
      <c r="U42" s="12"/>
      <c r="V42" s="12"/>
      <c r="W42" s="12"/>
      <c r="X42" s="12"/>
    </row>
    <row r="43" spans="1:24" ht="16.5" customHeight="1" x14ac:dyDescent="0.2">
      <c r="A43" s="80" t="s">
        <v>28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21"/>
      <c r="Q43" s="21"/>
      <c r="R43" s="21"/>
      <c r="S43" s="25"/>
      <c r="T43" s="25"/>
      <c r="U43" s="12"/>
      <c r="V43" s="12"/>
      <c r="W43" s="12"/>
      <c r="X43" s="12"/>
    </row>
    <row r="44" spans="1:24" ht="16.5" customHeight="1" x14ac:dyDescent="0.2">
      <c r="A44" s="80" t="s">
        <v>29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21"/>
      <c r="Q44" s="21"/>
      <c r="R44" s="21"/>
      <c r="S44" s="25"/>
      <c r="T44" s="25"/>
      <c r="U44" s="12"/>
      <c r="V44" s="12"/>
      <c r="W44" s="12"/>
      <c r="X44" s="12"/>
    </row>
    <row r="45" spans="1:24" ht="7.5" customHeight="1" x14ac:dyDescent="0.2">
      <c r="A45" s="19" t="s">
        <v>15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5"/>
      <c r="T45" s="25"/>
      <c r="U45" s="12"/>
      <c r="V45" s="12"/>
      <c r="W45" s="12"/>
      <c r="X45" s="12"/>
    </row>
    <row r="46" spans="1:24" ht="8.1" customHeight="1" x14ac:dyDescent="0.2">
      <c r="A46" s="77"/>
      <c r="B46" s="23"/>
      <c r="C46" s="23"/>
      <c r="D46" s="23"/>
      <c r="E46" s="23"/>
      <c r="F46" s="23"/>
      <c r="G46" s="23"/>
      <c r="H46" s="23"/>
      <c r="I46" s="78" t="s">
        <v>16</v>
      </c>
      <c r="J46" s="78"/>
      <c r="K46" s="78"/>
      <c r="L46" s="78"/>
      <c r="M46" s="78"/>
      <c r="N46" s="78"/>
      <c r="O46" s="78"/>
      <c r="P46" s="47"/>
      <c r="Q46" s="47"/>
      <c r="R46" s="12"/>
      <c r="S46" s="12"/>
      <c r="T46" s="12"/>
      <c r="U46" s="12"/>
      <c r="V46" s="12"/>
      <c r="W46" s="12"/>
      <c r="X46" s="12"/>
    </row>
    <row r="47" spans="1:24" ht="8.1" customHeight="1" x14ac:dyDescent="0.2">
      <c r="A47" s="77"/>
      <c r="B47" s="23"/>
      <c r="C47" s="23"/>
      <c r="D47" s="23"/>
      <c r="E47" s="23"/>
      <c r="F47" s="23"/>
      <c r="G47" s="23"/>
      <c r="H47" s="23"/>
      <c r="I47" s="78"/>
      <c r="J47" s="78"/>
      <c r="K47" s="78"/>
      <c r="L47" s="78"/>
      <c r="M47" s="78"/>
      <c r="N47" s="78"/>
      <c r="O47" s="78"/>
      <c r="P47" s="68"/>
      <c r="Q47" s="68"/>
    </row>
    <row r="48" spans="1:24" ht="10.5" customHeight="1" x14ac:dyDescent="0.2">
      <c r="A48" s="41"/>
      <c r="B48" s="42"/>
      <c r="C48" s="42"/>
      <c r="D48" s="42"/>
      <c r="E48" s="42"/>
      <c r="F48" s="42"/>
      <c r="G48" s="42"/>
      <c r="H48" s="42"/>
      <c r="I48" s="48"/>
      <c r="J48" s="48"/>
      <c r="K48" s="48"/>
      <c r="L48" s="48"/>
      <c r="M48" s="48"/>
      <c r="N48" s="48"/>
      <c r="O48" s="48"/>
      <c r="P48" s="46"/>
      <c r="Q48" s="49"/>
      <c r="R48" s="12"/>
    </row>
    <row r="49" spans="1:17" ht="8.1" customHeight="1" x14ac:dyDescent="0.2">
      <c r="M49" s="44"/>
      <c r="N49" s="44"/>
      <c r="O49" s="44"/>
    </row>
    <row r="50" spans="1:17" ht="8.1" customHeight="1" x14ac:dyDescent="0.2">
      <c r="A50" s="43"/>
      <c r="B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7" ht="8.1" customHeight="1" x14ac:dyDescent="0.2">
      <c r="A51" s="7"/>
    </row>
    <row r="52" spans="1:17" ht="15" customHeight="1" x14ac:dyDescent="0.2">
      <c r="A52" s="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5" spans="1:17" ht="12" customHeight="1" x14ac:dyDescent="0.2">
      <c r="A55" s="5"/>
      <c r="B55" s="8"/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7" ht="8.1" customHeight="1" x14ac:dyDescent="0.2">
      <c r="A56" s="5"/>
      <c r="B56" s="9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7" ht="8.1" customHeight="1" x14ac:dyDescent="0.2">
      <c r="A57" s="10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6"/>
      <c r="O57" s="6"/>
      <c r="P57" s="6"/>
      <c r="Q57" s="6"/>
    </row>
    <row r="58" spans="1:17" ht="8.1" customHeight="1" x14ac:dyDescent="0.2">
      <c r="A58" s="10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7" ht="8.1" customHeight="1" x14ac:dyDescent="0.2">
      <c r="A59" s="10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8.1" customHeight="1" x14ac:dyDescent="0.2">
      <c r="A60" s="10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7" ht="8.1" customHeight="1" x14ac:dyDescent="0.2">
      <c r="A61" s="10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7" ht="8.1" customHeight="1" x14ac:dyDescent="0.2">
      <c r="A62" s="10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7" ht="8.1" customHeight="1" x14ac:dyDescent="0.2">
      <c r="A63" s="10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7" ht="8.1" customHeight="1" x14ac:dyDescent="0.2">
      <c r="A64" s="10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7" ht="8.1" customHeight="1" x14ac:dyDescent="0.2">
      <c r="A65" s="10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7" ht="8.1" customHeight="1" x14ac:dyDescent="0.2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7" ht="8.1" customHeight="1" x14ac:dyDescent="0.2">
      <c r="A67" s="10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8.1" customHeight="1" x14ac:dyDescent="0.2">
      <c r="A68" s="10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7" ht="8.1" customHeight="1" x14ac:dyDescent="0.2">
      <c r="A69" s="10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7" ht="8.1" customHeight="1" x14ac:dyDescent="0.2">
      <c r="A70" s="10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7" ht="8.1" customHeight="1" x14ac:dyDescent="0.2">
      <c r="A71" s="10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7" ht="8.1" customHeight="1" x14ac:dyDescent="0.2">
      <c r="A72" s="10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7" ht="8.1" customHeight="1" x14ac:dyDescent="0.2">
      <c r="A73" s="10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7" ht="8.1" customHeight="1" x14ac:dyDescent="0.2">
      <c r="A74" s="10"/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7" x14ac:dyDescent="0.2">
      <c r="A75" s="10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7" x14ac:dyDescent="0.2">
      <c r="A76" s="10"/>
      <c r="B76" s="11"/>
    </row>
    <row r="77" spans="1:17" x14ac:dyDescent="0.2">
      <c r="A77" s="10"/>
      <c r="B77" s="11"/>
    </row>
    <row r="78" spans="1:17" x14ac:dyDescent="0.2">
      <c r="A78" s="5"/>
      <c r="B78" s="12"/>
    </row>
    <row r="79" spans="1:17" x14ac:dyDescent="0.2">
      <c r="A79" s="5"/>
      <c r="B79" s="12"/>
    </row>
    <row r="80" spans="1:17" x14ac:dyDescent="0.2">
      <c r="A80" s="5"/>
      <c r="B80" s="12"/>
    </row>
  </sheetData>
  <mergeCells count="30">
    <mergeCell ref="P47:Q47"/>
    <mergeCell ref="F3:J3"/>
    <mergeCell ref="K3:N3"/>
    <mergeCell ref="O3:O9"/>
    <mergeCell ref="F4:F9"/>
    <mergeCell ref="G4:G9"/>
    <mergeCell ref="H4:J4"/>
    <mergeCell ref="I5:I9"/>
    <mergeCell ref="H5:H9"/>
    <mergeCell ref="J5:J9"/>
    <mergeCell ref="M4:M9"/>
    <mergeCell ref="N4:N9"/>
    <mergeCell ref="L4:L9"/>
    <mergeCell ref="K4:K9"/>
    <mergeCell ref="A33:O33"/>
    <mergeCell ref="A3:A9"/>
    <mergeCell ref="B3:B9"/>
    <mergeCell ref="C4:C9"/>
    <mergeCell ref="D4:D9"/>
    <mergeCell ref="E4:E9"/>
    <mergeCell ref="C3:E3"/>
    <mergeCell ref="A35:O35"/>
    <mergeCell ref="A37:O37"/>
    <mergeCell ref="A39:O39"/>
    <mergeCell ref="I46:O47"/>
    <mergeCell ref="A40:O40"/>
    <mergeCell ref="A41:O41"/>
    <mergeCell ref="A42:O42"/>
    <mergeCell ref="A43:O43"/>
    <mergeCell ref="A44:O44"/>
  </mergeCells>
  <phoneticPr fontId="0" type="noConversion"/>
  <hyperlinks>
    <hyperlink ref="I46" r:id="rId1"/>
  </hyperlinks>
  <pageMargins left="0.98425196850393704" right="0.98425196850393704" top="1.5748031496062993" bottom="0.78740157480314965" header="0" footer="1.1811023622047245"/>
  <pageSetup orientation="portrait" r:id="rId2"/>
  <ignoredErrors>
    <ignoredError sqref="K10:K30" formulaRange="1"/>
    <ignoredError sqref="B31 C31 F31 H31 K31:O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P447</vt:lpstr>
      <vt:lpstr>'P447'!Área_de_impresión</vt:lpstr>
    </vt:vector>
  </TitlesOfParts>
  <Company>S.H.C.P.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394813</dc:creator>
  <cp:lastModifiedBy>jazmin_gutierrez</cp:lastModifiedBy>
  <cp:lastPrinted>2017-08-16T17:34:19Z</cp:lastPrinted>
  <dcterms:created xsi:type="dcterms:W3CDTF">2003-07-08T17:21:24Z</dcterms:created>
  <dcterms:modified xsi:type="dcterms:W3CDTF">2017-08-16T17:35:01Z</dcterms:modified>
</cp:coreProperties>
</file>