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ESTADÍSTICO 2017\ESTADÍSTICO FINAL\SCT\últimos ajustes de MC 18 08 2017 14 hrs\"/>
    </mc:Choice>
  </mc:AlternateContent>
  <bookViews>
    <workbookView xWindow="31320" yWindow="756" windowWidth="28800" windowHeight="16800"/>
  </bookViews>
  <sheets>
    <sheet name="M04_56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6" i="1"/>
  <c r="D7" i="1"/>
  <c r="C7" i="1"/>
  <c r="B7" i="1"/>
  <c r="D8" i="1"/>
  <c r="C8" i="1"/>
  <c r="B8" i="1"/>
  <c r="D9" i="1"/>
  <c r="D10" i="1"/>
  <c r="C10" i="1"/>
  <c r="B10" i="1"/>
  <c r="D11" i="1"/>
  <c r="C11" i="1"/>
  <c r="B11" i="1"/>
  <c r="D12" i="1"/>
  <c r="C12" i="1"/>
  <c r="D13" i="1"/>
  <c r="C13" i="1"/>
  <c r="D14" i="1"/>
  <c r="C14" i="1"/>
  <c r="D15" i="1"/>
  <c r="C15" i="1"/>
  <c r="D16" i="1"/>
  <c r="C16" i="1"/>
  <c r="D17" i="1"/>
  <c r="D18" i="1"/>
  <c r="C18" i="1"/>
  <c r="D19" i="1"/>
  <c r="C19" i="1"/>
  <c r="D20" i="1"/>
  <c r="C20" i="1"/>
  <c r="D21" i="1"/>
  <c r="D22" i="1"/>
  <c r="C22" i="1"/>
  <c r="B22" i="1"/>
  <c r="D23" i="1"/>
  <c r="C23" i="1"/>
  <c r="D24" i="1"/>
  <c r="C24" i="1"/>
  <c r="D25" i="1"/>
  <c r="C25" i="1"/>
  <c r="B25" i="1"/>
  <c r="D26" i="1"/>
  <c r="C26" i="1"/>
  <c r="B26" i="1"/>
  <c r="D27" i="1"/>
  <c r="C27" i="1"/>
  <c r="C28" i="1"/>
  <c r="D29" i="1"/>
  <c r="D6" i="1"/>
  <c r="C6" i="1"/>
  <c r="B6" i="1"/>
  <c r="B23" i="1"/>
  <c r="B19" i="1"/>
  <c r="B15" i="1"/>
  <c r="B27" i="1"/>
  <c r="B28" i="1"/>
  <c r="B24" i="1"/>
  <c r="B20" i="1"/>
  <c r="B16" i="1"/>
  <c r="C29" i="1"/>
  <c r="C21" i="1"/>
  <c r="B21" i="1"/>
  <c r="C9" i="1"/>
  <c r="B9" i="1"/>
  <c r="C17" i="1"/>
  <c r="B14" i="1"/>
  <c r="B13" i="1"/>
  <c r="B18" i="1"/>
  <c r="B12" i="1"/>
  <c r="B17" i="1"/>
  <c r="B29" i="1"/>
</calcChain>
</file>

<file path=xl/sharedStrings.xml><?xml version="1.0" encoding="utf-8"?>
<sst xmlns="http://schemas.openxmlformats.org/spreadsheetml/2006/main" count="33" uniqueCount="32">
  <si>
    <t>Inversión en infraestructura carretera y aforo vehicular en las principales carreteras de cuota</t>
  </si>
  <si>
    <t>Año</t>
  </si>
  <si>
    <t>Inversión privada</t>
  </si>
  <si>
    <t>Total</t>
  </si>
  <si>
    <t>Conce-sionadas</t>
  </si>
  <si>
    <t>No conce-sionadas</t>
  </si>
  <si>
    <t>Rescatadas</t>
  </si>
  <si>
    <t>Mante-nimiento</t>
  </si>
  <si>
    <t>Caminos rurales</t>
  </si>
  <si>
    <t>Construcción y modernización</t>
  </si>
  <si>
    <t>1/ Incluye gasto directo de la Secretaría de Comunicaciones y Transportes, transferencias a Centros SCT, gobiernos de los estados y municipios, así como recursos propios de los organismos y empresas de control presupuestario directo e indirecto.</t>
  </si>
  <si>
    <t>2/ Se refiere al tránsito diario promedio anual.</t>
  </si>
  <si>
    <t>3/ Incluye  recursos  destinados  a  trabajos  de  emergencias  y  servicios  a  la  obra.</t>
  </si>
  <si>
    <t>4/ Se refiere a los recursos propios canalizados por CAPUFE. A partir de 2008, se incluyen recursos para la conservación de autopistas concesionadas al Fondo Nacional de Infraestructura. A partir de 2008 no se han ejercido inversiones en este organismo para la construcción y modernización de carreteras.</t>
  </si>
  <si>
    <t>6/ Se refiere a inversiones distintas para la ejecución de obras ejercidas por CAPUFE. Incluye la inversión destinada a la operación de los servicios y administración del Organismo.</t>
  </si>
  <si>
    <t>Fuente: Secretaría de Comunicaciones y Transportes.</t>
  </si>
  <si>
    <t>5/ En 2003 (7 616.4 mdp), 2005 (4 955.0 mdp) y 2006 (6 177.3 mdp), se incluyen aportaciones de recursos fiscales a Fideicomisos, a fin de hacerlas compatibles con la información reportada en Cuenta Pública. De 2007-2016 se incluyen  recursos del Fondo Nacional de Infraestructura (FONADIN) y de servicios relacionados a obra pública.</t>
  </si>
  <si>
    <r>
      <t xml:space="preserve">Inversión  física pública  federal  en infraestructura carretera </t>
    </r>
    <r>
      <rPr>
        <vertAlign val="superscript"/>
        <sz val="7"/>
        <rFont val="Soberana Sans Light"/>
        <family val="3"/>
      </rPr>
      <t>1/</t>
    </r>
    <r>
      <rPr>
        <sz val="6"/>
        <rFont val="Soberana Sans Light"/>
        <family val="3"/>
      </rPr>
      <t xml:space="preserve"> (Millones de pesos)</t>
    </r>
  </si>
  <si>
    <r>
      <t xml:space="preserve">Red federal </t>
    </r>
    <r>
      <rPr>
        <vertAlign val="superscript"/>
        <sz val="7"/>
        <rFont val="Soberana Sans Light"/>
        <family val="3"/>
      </rPr>
      <t>3/</t>
    </r>
  </si>
  <si>
    <r>
      <t xml:space="preserve">Red de autopistas </t>
    </r>
    <r>
      <rPr>
        <vertAlign val="superscript"/>
        <sz val="7"/>
        <rFont val="Soberana Sans Light"/>
        <family val="3"/>
      </rPr>
      <t>4/</t>
    </r>
  </si>
  <si>
    <r>
      <t xml:space="preserve">Aforo vehicular en las principales carreteras
de cuota </t>
    </r>
    <r>
      <rPr>
        <vertAlign val="superscript"/>
        <sz val="7"/>
        <rFont val="Soberana Sans Light"/>
        <family val="3"/>
      </rPr>
      <t>2/</t>
    </r>
  </si>
  <si>
    <r>
      <t xml:space="preserve">Otras inversiones relacionadas </t>
    </r>
    <r>
      <rPr>
        <vertAlign val="superscript"/>
        <sz val="7"/>
        <rFont val="Soberana Sans Light"/>
        <family val="3"/>
      </rPr>
      <t>6/</t>
    </r>
  </si>
  <si>
    <r>
      <t xml:space="preserve">   2017 </t>
    </r>
    <r>
      <rPr>
        <vertAlign val="superscript"/>
        <sz val="6.5"/>
        <rFont val="Soberana Sans Light"/>
        <family val="3"/>
      </rPr>
      <t>e/</t>
    </r>
  </si>
  <si>
    <t>7/ Para 2013, 2014 y 2015, cifras actualizadas por la dependencia.</t>
  </si>
  <si>
    <r>
      <t xml:space="preserve">Inversión total pública y privada </t>
    </r>
    <r>
      <rPr>
        <b/>
        <vertAlign val="superscript"/>
        <sz val="7"/>
        <rFont val="Soberana Sans Light"/>
        <family val="3"/>
      </rPr>
      <t>7/</t>
    </r>
  </si>
  <si>
    <r>
      <t xml:space="preserve">Total pública </t>
    </r>
    <r>
      <rPr>
        <b/>
        <vertAlign val="superscript"/>
        <sz val="7"/>
        <rFont val="Soberana Sans Light"/>
        <family val="3"/>
      </rPr>
      <t>7/</t>
    </r>
  </si>
  <si>
    <r>
      <t xml:space="preserve">Total </t>
    </r>
    <r>
      <rPr>
        <b/>
        <vertAlign val="superscript"/>
        <sz val="7"/>
        <rFont val="Soberana Sans Light"/>
        <family val="3"/>
      </rPr>
      <t>7/</t>
    </r>
  </si>
  <si>
    <r>
      <t xml:space="preserve">Caminos                       rurales. </t>
    </r>
    <r>
      <rPr>
        <vertAlign val="superscript"/>
        <sz val="7"/>
        <rFont val="Soberana Sans Light"/>
        <family val="3"/>
      </rPr>
      <t>7/</t>
    </r>
  </si>
  <si>
    <r>
      <t xml:space="preserve">Programa de Empleo Temporal </t>
    </r>
    <r>
      <rPr>
        <vertAlign val="superscript"/>
        <sz val="7"/>
        <rFont val="Soberana Sans Light"/>
        <family val="3"/>
      </rPr>
      <t>7/</t>
    </r>
  </si>
  <si>
    <r>
      <t xml:space="preserve">Mante-nimiento </t>
    </r>
    <r>
      <rPr>
        <vertAlign val="superscript"/>
        <sz val="7"/>
        <rFont val="Soberana Sans Light"/>
        <family val="3"/>
      </rPr>
      <t>7/</t>
    </r>
  </si>
  <si>
    <r>
      <t xml:space="preserve">Construcción y modernización </t>
    </r>
    <r>
      <rPr>
        <vertAlign val="superscript"/>
        <sz val="7"/>
        <rFont val="Soberana Sans Light"/>
        <family val="3"/>
      </rPr>
      <t>5/7/</t>
    </r>
  </si>
  <si>
    <t>e/ Cifras estimadas a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</si>
</sst>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\ ##0.0__;\-\ #\ ##0.0__"/>
    <numFmt numFmtId="165" formatCode="#,##0.0______"/>
    <numFmt numFmtId="166" formatCode="#,##0.0__;"/>
    <numFmt numFmtId="167" formatCode="#,##0.0__________;"/>
    <numFmt numFmtId="169" formatCode="#\ ##0____;\-\ #\ ##0____"/>
    <numFmt numFmtId="170" formatCode="#\ ##0__;\-\ #\ ##0__"/>
    <numFmt numFmtId="171" formatCode="#,##0.0_____;"/>
    <numFmt numFmtId="172" formatCode="#,##0.0________;"/>
    <numFmt numFmtId="173" formatCode="#,##0.0"/>
    <numFmt numFmtId="174" formatCode="#,##0_;"/>
  </numFmts>
  <fonts count="17" x14ac:knownFonts="1">
    <font>
      <sz val="11"/>
      <color theme="1"/>
      <name val="Calibri"/>
      <family val="2"/>
      <scheme val="minor"/>
    </font>
    <font>
      <b/>
      <sz val="8.5"/>
      <name val="Soberana Sans Light"/>
      <family val="3"/>
    </font>
    <font>
      <b/>
      <i/>
      <sz val="11"/>
      <name val="Arial"/>
      <family val="2"/>
    </font>
    <font>
      <b/>
      <i/>
      <sz val="7"/>
      <name val="Arial"/>
      <family val="2"/>
    </font>
    <font>
      <sz val="8"/>
      <name val="Calibri"/>
      <family val="2"/>
      <scheme val="minor"/>
    </font>
    <font>
      <b/>
      <sz val="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6"/>
      <color theme="1"/>
      <name val="Calibri"/>
      <family val="2"/>
      <scheme val="minor"/>
    </font>
    <font>
      <sz val="5.5"/>
      <color theme="1"/>
      <name val="Soberana Sans Light"/>
      <family val="3"/>
    </font>
    <font>
      <vertAlign val="superscript"/>
      <sz val="7"/>
      <name val="Soberana Sans Light"/>
      <family val="3"/>
    </font>
    <font>
      <vertAlign val="superscript"/>
      <sz val="6.5"/>
      <name val="Soberana Sans Light"/>
      <family val="3"/>
    </font>
    <font>
      <b/>
      <sz val="11"/>
      <color theme="1"/>
      <name val="Calibri"/>
      <family val="2"/>
      <scheme val="minor"/>
    </font>
    <font>
      <b/>
      <vertAlign val="superscript"/>
      <sz val="7"/>
      <name val="Soberana Sans Light"/>
      <family val="3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/>
      <top style="thin">
        <color indexed="23"/>
      </top>
      <bottom style="thin">
        <color rgb="FF808080"/>
      </bottom>
      <diagonal/>
    </border>
    <border>
      <left/>
      <right/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indexed="23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/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808080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65" fontId="6" fillId="0" borderId="20" xfId="0" applyNumberFormat="1" applyFont="1" applyFill="1" applyBorder="1" applyAlignment="1">
      <alignment horizontal="right" vertical="center"/>
    </xf>
    <xf numFmtId="166" fontId="5" fillId="0" borderId="20" xfId="0" applyNumberFormat="1" applyFont="1" applyFill="1" applyBorder="1" applyAlignment="1">
      <alignment horizontal="right" vertical="center"/>
    </xf>
    <xf numFmtId="167" fontId="6" fillId="0" borderId="20" xfId="0" applyNumberFormat="1" applyFont="1" applyFill="1" applyBorder="1" applyAlignment="1">
      <alignment horizontal="right" vertical="center"/>
    </xf>
    <xf numFmtId="164" fontId="6" fillId="0" borderId="20" xfId="0" applyNumberFormat="1" applyFont="1" applyFill="1" applyBorder="1" applyAlignment="1">
      <alignment horizontal="right" vertical="center"/>
    </xf>
    <xf numFmtId="169" fontId="6" fillId="0" borderId="20" xfId="0" applyNumberFormat="1" applyFont="1" applyFill="1" applyBorder="1" applyAlignment="1">
      <alignment horizontal="right" vertical="center"/>
    </xf>
    <xf numFmtId="170" fontId="6" fillId="0" borderId="20" xfId="0" applyNumberFormat="1" applyFont="1" applyFill="1" applyBorder="1" applyAlignment="1">
      <alignment horizontal="right" vertical="center"/>
    </xf>
    <xf numFmtId="165" fontId="6" fillId="0" borderId="20" xfId="0" applyNumberFormat="1" applyFont="1" applyFill="1" applyBorder="1" applyAlignment="1" applyProtection="1">
      <alignment horizontal="right" vertical="center"/>
      <protection locked="0"/>
    </xf>
    <xf numFmtId="167" fontId="6" fillId="0" borderId="20" xfId="0" applyNumberFormat="1" applyFont="1" applyFill="1" applyBorder="1" applyAlignment="1" applyProtection="1">
      <alignment horizontal="right" vertical="center"/>
      <protection locked="0"/>
    </xf>
    <xf numFmtId="164" fontId="6" fillId="0" borderId="20" xfId="0" applyNumberFormat="1" applyFont="1" applyFill="1" applyBorder="1" applyAlignment="1" applyProtection="1">
      <alignment horizontal="right" vertical="center"/>
      <protection locked="0"/>
    </xf>
    <xf numFmtId="169" fontId="6" fillId="0" borderId="0" xfId="0" applyNumberFormat="1" applyFont="1" applyFill="1" applyBorder="1" applyAlignment="1" applyProtection="1">
      <alignment horizontal="right" vertical="center"/>
      <protection locked="0"/>
    </xf>
    <xf numFmtId="170" fontId="6" fillId="0" borderId="20" xfId="0" applyNumberFormat="1" applyFont="1" applyFill="1" applyBorder="1" applyAlignment="1" applyProtection="1">
      <alignment horizontal="right" vertical="center"/>
      <protection locked="0"/>
    </xf>
    <xf numFmtId="169" fontId="6" fillId="0" borderId="20" xfId="0" applyNumberFormat="1" applyFont="1" applyFill="1" applyBorder="1" applyAlignment="1" applyProtection="1">
      <alignment horizontal="right" vertical="center"/>
      <protection locked="0"/>
    </xf>
    <xf numFmtId="165" fontId="6" fillId="0" borderId="22" xfId="0" applyNumberFormat="1" applyFont="1" applyFill="1" applyBorder="1" applyAlignment="1" applyProtection="1">
      <alignment horizontal="right" vertical="center"/>
      <protection locked="0"/>
    </xf>
    <xf numFmtId="167" fontId="6" fillId="0" borderId="22" xfId="0" applyNumberFormat="1" applyFont="1" applyFill="1" applyBorder="1" applyAlignment="1" applyProtection="1">
      <alignment horizontal="right" vertical="center"/>
      <protection locked="0"/>
    </xf>
    <xf numFmtId="164" fontId="6" fillId="0" borderId="22" xfId="0" applyNumberFormat="1" applyFont="1" applyFill="1" applyBorder="1" applyAlignment="1" applyProtection="1">
      <alignment horizontal="right" vertical="center"/>
      <protection locked="0"/>
    </xf>
    <xf numFmtId="169" fontId="6" fillId="0" borderId="16" xfId="0" applyNumberFormat="1" applyFont="1" applyFill="1" applyBorder="1" applyAlignment="1" applyProtection="1">
      <alignment horizontal="right" vertical="center"/>
      <protection locked="0"/>
    </xf>
    <xf numFmtId="170" fontId="6" fillId="0" borderId="16" xfId="0" applyNumberFormat="1" applyFont="1" applyFill="1" applyBorder="1" applyAlignment="1" applyProtection="1">
      <alignment horizontal="right" vertical="center"/>
      <protection locked="0"/>
    </xf>
    <xf numFmtId="169" fontId="6" fillId="0" borderId="22" xfId="0" applyNumberFormat="1" applyFont="1" applyFill="1" applyBorder="1" applyAlignment="1" applyProtection="1">
      <alignment horizontal="right" vertical="center"/>
      <protection locked="0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8" fillId="2" borderId="8" xfId="0" applyFont="1" applyFill="1" applyBorder="1" applyAlignment="1">
      <alignment horizontal="centerContinuous" vertical="center" wrapText="1"/>
    </xf>
    <xf numFmtId="0" fontId="8" fillId="2" borderId="11" xfId="0" applyFont="1" applyFill="1" applyBorder="1" applyAlignment="1">
      <alignment horizontal="centerContinuous" vertical="center" wrapText="1"/>
    </xf>
    <xf numFmtId="0" fontId="8" fillId="2" borderId="12" xfId="0" applyFont="1" applyFill="1" applyBorder="1" applyAlignment="1">
      <alignment horizontal="centerContinuous" vertical="center" wrapText="1"/>
    </xf>
    <xf numFmtId="0" fontId="8" fillId="2" borderId="12" xfId="0" quotePrefix="1" applyFont="1" applyFill="1" applyBorder="1" applyAlignment="1">
      <alignment horizontal="centerContinuous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166" fontId="5" fillId="0" borderId="24" xfId="0" applyNumberFormat="1" applyFont="1" applyFill="1" applyBorder="1" applyAlignment="1">
      <alignment horizontal="right" vertical="center"/>
    </xf>
    <xf numFmtId="172" fontId="6" fillId="0" borderId="20" xfId="0" applyNumberFormat="1" applyFont="1" applyFill="1" applyBorder="1" applyAlignment="1">
      <alignment horizontal="right" vertical="center"/>
    </xf>
    <xf numFmtId="172" fontId="6" fillId="0" borderId="20" xfId="0" applyNumberFormat="1" applyFont="1" applyFill="1" applyBorder="1" applyAlignment="1" applyProtection="1">
      <alignment horizontal="right" vertical="center"/>
      <protection locked="0"/>
    </xf>
    <xf numFmtId="172" fontId="6" fillId="0" borderId="22" xfId="0" applyNumberFormat="1" applyFont="1" applyFill="1" applyBorder="1" applyAlignment="1" applyProtection="1">
      <alignment horizontal="right" vertical="center"/>
      <protection locked="0"/>
    </xf>
    <xf numFmtId="171" fontId="6" fillId="0" borderId="20" xfId="0" applyNumberFormat="1" applyFont="1" applyFill="1" applyBorder="1" applyAlignment="1">
      <alignment horizontal="right" vertical="center"/>
    </xf>
    <xf numFmtId="171" fontId="6" fillId="0" borderId="20" xfId="0" applyNumberFormat="1" applyFont="1" applyFill="1" applyBorder="1" applyAlignment="1" applyProtection="1">
      <alignment horizontal="right" vertical="center"/>
      <protection locked="0"/>
    </xf>
    <xf numFmtId="171" fontId="6" fillId="0" borderId="22" xfId="0" applyNumberFormat="1" applyFont="1" applyFill="1" applyBorder="1" applyAlignment="1" applyProtection="1">
      <alignment horizontal="right" vertical="center"/>
      <protection locked="0"/>
    </xf>
    <xf numFmtId="173" fontId="5" fillId="0" borderId="20" xfId="0" applyNumberFormat="1" applyFont="1" applyFill="1" applyBorder="1" applyAlignment="1">
      <alignment horizontal="right" vertical="center"/>
    </xf>
    <xf numFmtId="173" fontId="5" fillId="0" borderId="24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1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0" borderId="0" xfId="0" applyFont="1" applyFill="1" applyAlignment="1">
      <alignment horizontal="justify" vertical="center" wrapText="1"/>
    </xf>
    <xf numFmtId="174" fontId="5" fillId="0" borderId="20" xfId="0" applyNumberFormat="1" applyFont="1" applyFill="1" applyBorder="1" applyAlignment="1">
      <alignment horizontal="right" vertical="center"/>
    </xf>
    <xf numFmtId="174" fontId="5" fillId="0" borderId="2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abSelected="1" topLeftCell="A13" zoomScale="136" zoomScaleNormal="136" workbookViewId="0">
      <selection activeCell="A38" sqref="A38:Q38"/>
    </sheetView>
  </sheetViews>
  <sheetFormatPr baseColWidth="10" defaultRowHeight="14.4" x14ac:dyDescent="0.3"/>
  <cols>
    <col min="1" max="1" width="5.44140625" customWidth="1"/>
    <col min="2" max="2" width="6" customWidth="1"/>
    <col min="3" max="3" width="5.6640625" customWidth="1"/>
    <col min="4" max="4" width="5.5546875" customWidth="1"/>
    <col min="5" max="5" width="8.21875" customWidth="1"/>
    <col min="6" max="6" width="6" customWidth="1"/>
    <col min="7" max="7" width="7.5546875" customWidth="1"/>
    <col min="8" max="8" width="7.88671875" customWidth="1"/>
    <col min="9" max="9" width="5.109375" customWidth="1"/>
    <col min="10" max="10" width="8.33203125" customWidth="1"/>
    <col min="11" max="11" width="5.88671875" customWidth="1"/>
    <col min="12" max="12" width="7.88671875" customWidth="1"/>
    <col min="13" max="14" width="6" customWidth="1"/>
    <col min="15" max="15" width="6.109375" customWidth="1"/>
    <col min="16" max="16" width="5.33203125" customWidth="1"/>
    <col min="17" max="17" width="7" customWidth="1"/>
    <col min="18" max="18" width="3.44140625" customWidth="1"/>
  </cols>
  <sheetData>
    <row r="1" spans="1:17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3.4" customHeight="1" x14ac:dyDescent="0.3">
      <c r="A2" s="50" t="s">
        <v>1</v>
      </c>
      <c r="B2" s="53" t="s">
        <v>24</v>
      </c>
      <c r="C2" s="57" t="s">
        <v>17</v>
      </c>
      <c r="D2" s="58"/>
      <c r="E2" s="58"/>
      <c r="F2" s="58"/>
      <c r="G2" s="58"/>
      <c r="H2" s="58"/>
      <c r="I2" s="58"/>
      <c r="J2" s="58"/>
      <c r="K2" s="58"/>
      <c r="L2" s="59"/>
      <c r="M2" s="43" t="s">
        <v>2</v>
      </c>
      <c r="N2" s="25" t="s">
        <v>20</v>
      </c>
      <c r="O2" s="26"/>
      <c r="P2" s="26"/>
      <c r="Q2" s="27"/>
    </row>
    <row r="3" spans="1:17" x14ac:dyDescent="0.3">
      <c r="A3" s="51"/>
      <c r="B3" s="44"/>
      <c r="C3" s="49" t="s">
        <v>25</v>
      </c>
      <c r="D3" s="54" t="s">
        <v>18</v>
      </c>
      <c r="E3" s="55"/>
      <c r="F3" s="55"/>
      <c r="G3" s="55"/>
      <c r="H3" s="56"/>
      <c r="I3" s="28" t="s">
        <v>19</v>
      </c>
      <c r="J3" s="28"/>
      <c r="K3" s="28"/>
      <c r="L3" s="29"/>
      <c r="M3" s="44"/>
      <c r="N3" s="49" t="s">
        <v>3</v>
      </c>
      <c r="O3" s="43" t="s">
        <v>4</v>
      </c>
      <c r="P3" s="43" t="s">
        <v>5</v>
      </c>
      <c r="Q3" s="46" t="s">
        <v>6</v>
      </c>
    </row>
    <row r="4" spans="1:17" x14ac:dyDescent="0.3">
      <c r="A4" s="51"/>
      <c r="B4" s="44"/>
      <c r="C4" s="44"/>
      <c r="D4" s="49" t="s">
        <v>26</v>
      </c>
      <c r="E4" s="43" t="s">
        <v>30</v>
      </c>
      <c r="F4" s="43" t="s">
        <v>29</v>
      </c>
      <c r="G4" s="30" t="s">
        <v>8</v>
      </c>
      <c r="H4" s="27"/>
      <c r="I4" s="49" t="s">
        <v>3</v>
      </c>
      <c r="J4" s="43" t="s">
        <v>9</v>
      </c>
      <c r="K4" s="43" t="s">
        <v>7</v>
      </c>
      <c r="L4" s="43" t="s">
        <v>21</v>
      </c>
      <c r="M4" s="44"/>
      <c r="N4" s="44"/>
      <c r="O4" s="44"/>
      <c r="P4" s="44"/>
      <c r="Q4" s="47"/>
    </row>
    <row r="5" spans="1:17" ht="28.8" customHeight="1" x14ac:dyDescent="0.3">
      <c r="A5" s="52"/>
      <c r="B5" s="45"/>
      <c r="C5" s="45"/>
      <c r="D5" s="45"/>
      <c r="E5" s="45"/>
      <c r="F5" s="45"/>
      <c r="G5" s="31" t="s">
        <v>27</v>
      </c>
      <c r="H5" s="31" t="s">
        <v>28</v>
      </c>
      <c r="I5" s="45"/>
      <c r="J5" s="45"/>
      <c r="K5" s="45"/>
      <c r="L5" s="45"/>
      <c r="M5" s="45"/>
      <c r="N5" s="45"/>
      <c r="O5" s="45"/>
      <c r="P5" s="45"/>
      <c r="Q5" s="48"/>
    </row>
    <row r="6" spans="1:17" ht="7.5" customHeight="1" x14ac:dyDescent="0.3">
      <c r="A6" s="22">
        <v>1994</v>
      </c>
      <c r="B6" s="41">
        <f>C6+M6</f>
        <v>13608.2</v>
      </c>
      <c r="C6" s="41">
        <f>D6+I6</f>
        <v>4281.1000000000004</v>
      </c>
      <c r="D6" s="5">
        <f>E6+F6+G6+H6</f>
        <v>3902.1000000000004</v>
      </c>
      <c r="E6" s="35">
        <v>2439.6</v>
      </c>
      <c r="F6" s="38">
        <v>1080.7</v>
      </c>
      <c r="G6" s="38">
        <v>381.8</v>
      </c>
      <c r="H6" s="4"/>
      <c r="I6" s="5">
        <f>J6+K6+L6</f>
        <v>379</v>
      </c>
      <c r="J6" s="6">
        <v>75</v>
      </c>
      <c r="K6" s="7">
        <v>277</v>
      </c>
      <c r="L6" s="4">
        <v>27</v>
      </c>
      <c r="M6" s="7">
        <v>9327.1</v>
      </c>
      <c r="N6" s="66">
        <f>O6+P6+Q6</f>
        <v>484407</v>
      </c>
      <c r="O6" s="8">
        <v>178176</v>
      </c>
      <c r="P6" s="9">
        <v>250423</v>
      </c>
      <c r="Q6" s="8">
        <v>55808</v>
      </c>
    </row>
    <row r="7" spans="1:17" ht="7.5" customHeight="1" x14ac:dyDescent="0.3">
      <c r="A7" s="22">
        <v>1995</v>
      </c>
      <c r="B7" s="41">
        <f t="shared" ref="B7:B29" si="0">C7+M7</f>
        <v>5542.9</v>
      </c>
      <c r="C7" s="41">
        <f t="shared" ref="C7:C29" si="1">D7+I7</f>
        <v>3655.9</v>
      </c>
      <c r="D7" s="5">
        <f t="shared" ref="D7:D29" si="2">E7+F7+G7+H7</f>
        <v>3329</v>
      </c>
      <c r="E7" s="35">
        <v>1476.4</v>
      </c>
      <c r="F7" s="38">
        <v>1355.4</v>
      </c>
      <c r="G7" s="38">
        <v>497.2</v>
      </c>
      <c r="H7" s="4"/>
      <c r="I7" s="5">
        <f t="shared" ref="I7:I29" si="3">J7+K7+L7</f>
        <v>326.90000000000003</v>
      </c>
      <c r="J7" s="6">
        <v>25.8</v>
      </c>
      <c r="K7" s="7">
        <v>288.10000000000002</v>
      </c>
      <c r="L7" s="4">
        <v>13</v>
      </c>
      <c r="M7" s="7">
        <v>1887</v>
      </c>
      <c r="N7" s="66">
        <f t="shared" ref="N7:N29" si="4">O7+P7+Q7</f>
        <v>462853</v>
      </c>
      <c r="O7" s="8">
        <v>173789</v>
      </c>
      <c r="P7" s="9">
        <v>236679</v>
      </c>
      <c r="Q7" s="8">
        <v>52385</v>
      </c>
    </row>
    <row r="8" spans="1:17" ht="7.5" customHeight="1" x14ac:dyDescent="0.3">
      <c r="A8" s="22">
        <v>1996</v>
      </c>
      <c r="B8" s="41">
        <f t="shared" si="0"/>
        <v>6613.9000000000005</v>
      </c>
      <c r="C8" s="41">
        <f t="shared" si="1"/>
        <v>5399.4000000000005</v>
      </c>
      <c r="D8" s="5">
        <f t="shared" si="2"/>
        <v>4726.8</v>
      </c>
      <c r="E8" s="35">
        <v>2046.8</v>
      </c>
      <c r="F8" s="38">
        <v>2070.5</v>
      </c>
      <c r="G8" s="38">
        <v>609.5</v>
      </c>
      <c r="H8" s="4"/>
      <c r="I8" s="5">
        <f t="shared" si="3"/>
        <v>672.6</v>
      </c>
      <c r="J8" s="6">
        <v>42.1</v>
      </c>
      <c r="K8" s="7">
        <v>443.2</v>
      </c>
      <c r="L8" s="4">
        <v>187.3</v>
      </c>
      <c r="M8" s="7">
        <v>1214.5</v>
      </c>
      <c r="N8" s="66">
        <f t="shared" si="4"/>
        <v>495623</v>
      </c>
      <c r="O8" s="8">
        <v>181060</v>
      </c>
      <c r="P8" s="9">
        <v>247698</v>
      </c>
      <c r="Q8" s="8">
        <v>66865</v>
      </c>
    </row>
    <row r="9" spans="1:17" ht="7.5" customHeight="1" x14ac:dyDescent="0.3">
      <c r="A9" s="22">
        <v>1997</v>
      </c>
      <c r="B9" s="41">
        <f t="shared" si="0"/>
        <v>11351.899999999998</v>
      </c>
      <c r="C9" s="41">
        <f t="shared" si="1"/>
        <v>11351.899999999998</v>
      </c>
      <c r="D9" s="5">
        <f t="shared" si="2"/>
        <v>10535.599999999999</v>
      </c>
      <c r="E9" s="35">
        <v>6796.9</v>
      </c>
      <c r="F9" s="38">
        <v>2256.6999999999998</v>
      </c>
      <c r="G9" s="38">
        <v>732.8</v>
      </c>
      <c r="H9" s="4">
        <v>749.2</v>
      </c>
      <c r="I9" s="5">
        <f t="shared" si="3"/>
        <v>816.3</v>
      </c>
      <c r="J9" s="6">
        <v>83.6</v>
      </c>
      <c r="K9" s="7">
        <v>517.79999999999995</v>
      </c>
      <c r="L9" s="4">
        <v>214.9</v>
      </c>
      <c r="M9" s="7"/>
      <c r="N9" s="66">
        <f t="shared" si="4"/>
        <v>538377</v>
      </c>
      <c r="O9" s="8">
        <v>193015</v>
      </c>
      <c r="P9" s="9">
        <v>264490</v>
      </c>
      <c r="Q9" s="8">
        <v>80872</v>
      </c>
    </row>
    <row r="10" spans="1:17" ht="7.5" customHeight="1" x14ac:dyDescent="0.3">
      <c r="A10" s="22">
        <v>1998</v>
      </c>
      <c r="B10" s="41">
        <f t="shared" si="0"/>
        <v>8426.9999999999982</v>
      </c>
      <c r="C10" s="41">
        <f t="shared" si="1"/>
        <v>8365.5999999999985</v>
      </c>
      <c r="D10" s="5">
        <f t="shared" si="2"/>
        <v>7675.5999999999995</v>
      </c>
      <c r="E10" s="35">
        <v>2274.6</v>
      </c>
      <c r="F10" s="38">
        <v>3408.1</v>
      </c>
      <c r="G10" s="38">
        <v>1051.2</v>
      </c>
      <c r="H10" s="4">
        <v>941.7</v>
      </c>
      <c r="I10" s="5">
        <f t="shared" si="3"/>
        <v>690</v>
      </c>
      <c r="J10" s="6">
        <v>237.9</v>
      </c>
      <c r="K10" s="7">
        <v>333.4</v>
      </c>
      <c r="L10" s="4">
        <v>118.7</v>
      </c>
      <c r="M10" s="7">
        <v>61.4</v>
      </c>
      <c r="N10" s="66">
        <f t="shared" si="4"/>
        <v>587228</v>
      </c>
      <c r="O10" s="8">
        <v>203825</v>
      </c>
      <c r="P10" s="9">
        <v>282478</v>
      </c>
      <c r="Q10" s="8">
        <v>100925</v>
      </c>
    </row>
    <row r="11" spans="1:17" ht="7.5" customHeight="1" x14ac:dyDescent="0.3">
      <c r="A11" s="22">
        <v>1999</v>
      </c>
      <c r="B11" s="41">
        <f t="shared" si="0"/>
        <v>11082.699999999999</v>
      </c>
      <c r="C11" s="41">
        <f t="shared" si="1"/>
        <v>11082.699999999999</v>
      </c>
      <c r="D11" s="5">
        <f t="shared" si="2"/>
        <v>10272.299999999999</v>
      </c>
      <c r="E11" s="35">
        <v>2871.9</v>
      </c>
      <c r="F11" s="38">
        <v>4483</v>
      </c>
      <c r="G11" s="38">
        <v>1930.8</v>
      </c>
      <c r="H11" s="4">
        <v>986.6</v>
      </c>
      <c r="I11" s="5">
        <f t="shared" si="3"/>
        <v>810.4</v>
      </c>
      <c r="J11" s="6">
        <v>250.3</v>
      </c>
      <c r="K11" s="7">
        <v>346.7</v>
      </c>
      <c r="L11" s="4">
        <v>213.4</v>
      </c>
      <c r="M11" s="7"/>
      <c r="N11" s="66">
        <f t="shared" si="4"/>
        <v>636279</v>
      </c>
      <c r="O11" s="8">
        <v>223823</v>
      </c>
      <c r="P11" s="9">
        <v>296529</v>
      </c>
      <c r="Q11" s="8">
        <v>115927</v>
      </c>
    </row>
    <row r="12" spans="1:17" ht="7.5" customHeight="1" x14ac:dyDescent="0.3">
      <c r="A12" s="23">
        <v>2000</v>
      </c>
      <c r="B12" s="41">
        <f t="shared" si="0"/>
        <v>11398.2</v>
      </c>
      <c r="C12" s="41">
        <f t="shared" si="1"/>
        <v>10909</v>
      </c>
      <c r="D12" s="5">
        <f t="shared" si="2"/>
        <v>10259.5</v>
      </c>
      <c r="E12" s="35">
        <v>4003.8</v>
      </c>
      <c r="F12" s="38">
        <v>3926.8</v>
      </c>
      <c r="G12" s="38">
        <v>1059.3</v>
      </c>
      <c r="H12" s="4">
        <v>1269.5999999999999</v>
      </c>
      <c r="I12" s="5">
        <f t="shared" si="3"/>
        <v>649.5</v>
      </c>
      <c r="J12" s="6">
        <v>225.5</v>
      </c>
      <c r="K12" s="7">
        <v>200.2</v>
      </c>
      <c r="L12" s="4">
        <v>223.8</v>
      </c>
      <c r="M12" s="7">
        <v>489.2</v>
      </c>
      <c r="N12" s="66">
        <f t="shared" si="4"/>
        <v>690067</v>
      </c>
      <c r="O12" s="8">
        <v>238914</v>
      </c>
      <c r="P12" s="9">
        <v>307404</v>
      </c>
      <c r="Q12" s="8">
        <v>143749</v>
      </c>
    </row>
    <row r="13" spans="1:17" ht="7.5" customHeight="1" x14ac:dyDescent="0.3">
      <c r="A13" s="23">
        <v>2001</v>
      </c>
      <c r="B13" s="41">
        <f t="shared" si="0"/>
        <v>9802</v>
      </c>
      <c r="C13" s="41">
        <f t="shared" si="1"/>
        <v>9218.9</v>
      </c>
      <c r="D13" s="5">
        <f t="shared" si="2"/>
        <v>8675.6</v>
      </c>
      <c r="E13" s="35">
        <v>2625.9000000000005</v>
      </c>
      <c r="F13" s="38">
        <v>4069.7</v>
      </c>
      <c r="G13" s="38">
        <v>915.6</v>
      </c>
      <c r="H13" s="4">
        <v>1064.4000000000001</v>
      </c>
      <c r="I13" s="5">
        <f t="shared" si="3"/>
        <v>543.29999999999995</v>
      </c>
      <c r="J13" s="6">
        <v>161.80000000000001</v>
      </c>
      <c r="K13" s="7">
        <v>206.8</v>
      </c>
      <c r="L13" s="4">
        <v>174.7</v>
      </c>
      <c r="M13" s="7">
        <v>583.1</v>
      </c>
      <c r="N13" s="66">
        <f t="shared" si="4"/>
        <v>736963</v>
      </c>
      <c r="O13" s="8">
        <v>252434</v>
      </c>
      <c r="P13" s="9">
        <v>318978</v>
      </c>
      <c r="Q13" s="8">
        <v>165551</v>
      </c>
    </row>
    <row r="14" spans="1:17" ht="7.5" customHeight="1" x14ac:dyDescent="0.3">
      <c r="A14" s="22">
        <v>2002</v>
      </c>
      <c r="B14" s="41">
        <f t="shared" si="0"/>
        <v>13319.600000000002</v>
      </c>
      <c r="C14" s="41">
        <f t="shared" si="1"/>
        <v>13200.400000000001</v>
      </c>
      <c r="D14" s="5">
        <f t="shared" si="2"/>
        <v>12605.2</v>
      </c>
      <c r="E14" s="35">
        <v>5468.4</v>
      </c>
      <c r="F14" s="38">
        <v>4728.1000000000004</v>
      </c>
      <c r="G14" s="38">
        <v>1187.5</v>
      </c>
      <c r="H14" s="4">
        <v>1221.2</v>
      </c>
      <c r="I14" s="5">
        <f t="shared" si="3"/>
        <v>595.19999999999993</v>
      </c>
      <c r="J14" s="6">
        <v>30.9</v>
      </c>
      <c r="K14" s="7">
        <v>418.7</v>
      </c>
      <c r="L14" s="4">
        <v>145.6</v>
      </c>
      <c r="M14" s="7">
        <v>119.2</v>
      </c>
      <c r="N14" s="66">
        <f t="shared" si="4"/>
        <v>765789</v>
      </c>
      <c r="O14" s="8">
        <v>225877</v>
      </c>
      <c r="P14" s="9">
        <v>236443</v>
      </c>
      <c r="Q14" s="8">
        <v>303469</v>
      </c>
    </row>
    <row r="15" spans="1:17" ht="7.5" customHeight="1" x14ac:dyDescent="0.3">
      <c r="A15" s="22">
        <v>2003</v>
      </c>
      <c r="B15" s="41">
        <f t="shared" si="0"/>
        <v>20829.699999999997</v>
      </c>
      <c r="C15" s="41">
        <f t="shared" si="1"/>
        <v>20665.399999999998</v>
      </c>
      <c r="D15" s="5">
        <f t="shared" si="2"/>
        <v>20052.899999999998</v>
      </c>
      <c r="E15" s="35">
        <v>13172.3</v>
      </c>
      <c r="F15" s="38">
        <v>4543.8999999999996</v>
      </c>
      <c r="G15" s="38">
        <v>1429.5</v>
      </c>
      <c r="H15" s="4">
        <v>907.2</v>
      </c>
      <c r="I15" s="5">
        <f t="shared" si="3"/>
        <v>612.5</v>
      </c>
      <c r="J15" s="6">
        <v>18.2</v>
      </c>
      <c r="K15" s="7">
        <v>280.5</v>
      </c>
      <c r="L15" s="4">
        <v>313.8</v>
      </c>
      <c r="M15" s="7">
        <v>164.3</v>
      </c>
      <c r="N15" s="66">
        <f t="shared" si="4"/>
        <v>796383</v>
      </c>
      <c r="O15" s="8">
        <v>235336</v>
      </c>
      <c r="P15" s="9">
        <v>242185</v>
      </c>
      <c r="Q15" s="8">
        <v>318862</v>
      </c>
    </row>
    <row r="16" spans="1:17" ht="7.5" customHeight="1" x14ac:dyDescent="0.3">
      <c r="A16" s="22">
        <v>2004</v>
      </c>
      <c r="B16" s="41">
        <f t="shared" si="0"/>
        <v>28285.9</v>
      </c>
      <c r="C16" s="41">
        <f t="shared" si="1"/>
        <v>14535.8</v>
      </c>
      <c r="D16" s="5">
        <f t="shared" si="2"/>
        <v>13816</v>
      </c>
      <c r="E16" s="35">
        <v>5631.2</v>
      </c>
      <c r="F16" s="38">
        <v>5044.3</v>
      </c>
      <c r="G16" s="38">
        <v>2211.1999999999998</v>
      </c>
      <c r="H16" s="4">
        <v>929.3</v>
      </c>
      <c r="I16" s="5">
        <f t="shared" si="3"/>
        <v>719.8</v>
      </c>
      <c r="J16" s="6">
        <v>214.8</v>
      </c>
      <c r="K16" s="7">
        <v>235.7</v>
      </c>
      <c r="L16" s="4">
        <v>269.3</v>
      </c>
      <c r="M16" s="7">
        <v>13750.1</v>
      </c>
      <c r="N16" s="66">
        <f t="shared" si="4"/>
        <v>870867</v>
      </c>
      <c r="O16" s="8">
        <v>259883</v>
      </c>
      <c r="P16" s="9">
        <v>190293</v>
      </c>
      <c r="Q16" s="8">
        <v>420691</v>
      </c>
    </row>
    <row r="17" spans="1:17" ht="7.5" customHeight="1" x14ac:dyDescent="0.3">
      <c r="A17" s="22">
        <v>2005</v>
      </c>
      <c r="B17" s="41">
        <f t="shared" si="0"/>
        <v>38699.9</v>
      </c>
      <c r="C17" s="41">
        <f t="shared" si="1"/>
        <v>29462</v>
      </c>
      <c r="D17" s="5">
        <f t="shared" si="2"/>
        <v>29208.1</v>
      </c>
      <c r="E17" s="35">
        <v>16290.9</v>
      </c>
      <c r="F17" s="38">
        <v>6391.4</v>
      </c>
      <c r="G17" s="38">
        <v>5540.2</v>
      </c>
      <c r="H17" s="4">
        <v>985.6</v>
      </c>
      <c r="I17" s="5">
        <f t="shared" si="3"/>
        <v>253.9</v>
      </c>
      <c r="J17" s="6">
        <v>95.3</v>
      </c>
      <c r="K17" s="7">
        <v>81.2</v>
      </c>
      <c r="L17" s="4">
        <v>77.400000000000006</v>
      </c>
      <c r="M17" s="7">
        <v>9237.9</v>
      </c>
      <c r="N17" s="66">
        <f t="shared" si="4"/>
        <v>905182</v>
      </c>
      <c r="O17" s="8">
        <v>266549</v>
      </c>
      <c r="P17" s="9">
        <v>193112</v>
      </c>
      <c r="Q17" s="8">
        <v>445521</v>
      </c>
    </row>
    <row r="18" spans="1:17" ht="7.5" customHeight="1" x14ac:dyDescent="0.3">
      <c r="A18" s="22">
        <v>2006</v>
      </c>
      <c r="B18" s="41">
        <f t="shared" si="0"/>
        <v>34879.700000000004</v>
      </c>
      <c r="C18" s="41">
        <f t="shared" si="1"/>
        <v>29284.400000000005</v>
      </c>
      <c r="D18" s="5">
        <f t="shared" si="2"/>
        <v>29078.700000000004</v>
      </c>
      <c r="E18" s="35">
        <v>16205.2</v>
      </c>
      <c r="F18" s="38">
        <v>6395.1</v>
      </c>
      <c r="G18" s="38">
        <v>5686.5</v>
      </c>
      <c r="H18" s="4">
        <v>791.9</v>
      </c>
      <c r="I18" s="5">
        <f t="shared" si="3"/>
        <v>205.7</v>
      </c>
      <c r="J18" s="6">
        <v>56.7</v>
      </c>
      <c r="K18" s="7">
        <v>57.7</v>
      </c>
      <c r="L18" s="4">
        <v>91.3</v>
      </c>
      <c r="M18" s="7">
        <v>5595.3</v>
      </c>
      <c r="N18" s="66">
        <f t="shared" si="4"/>
        <v>958850</v>
      </c>
      <c r="O18" s="8">
        <v>285942</v>
      </c>
      <c r="P18" s="9">
        <v>191756</v>
      </c>
      <c r="Q18" s="8">
        <v>481152</v>
      </c>
    </row>
    <row r="19" spans="1:17" ht="7.5" customHeight="1" x14ac:dyDescent="0.3">
      <c r="A19" s="22">
        <v>2007</v>
      </c>
      <c r="B19" s="41">
        <f t="shared" si="0"/>
        <v>32384</v>
      </c>
      <c r="C19" s="41">
        <f t="shared" si="1"/>
        <v>27827</v>
      </c>
      <c r="D19" s="5">
        <f t="shared" si="2"/>
        <v>27733.4</v>
      </c>
      <c r="E19" s="35">
        <v>13752.7</v>
      </c>
      <c r="F19" s="38">
        <v>6912.8</v>
      </c>
      <c r="G19" s="38">
        <v>6088</v>
      </c>
      <c r="H19" s="4">
        <v>979.9</v>
      </c>
      <c r="I19" s="5">
        <f t="shared" si="3"/>
        <v>93.6</v>
      </c>
      <c r="J19" s="6">
        <v>50.8</v>
      </c>
      <c r="K19" s="7">
        <v>36.9</v>
      </c>
      <c r="L19" s="4">
        <v>5.9</v>
      </c>
      <c r="M19" s="7">
        <v>4557</v>
      </c>
      <c r="N19" s="66">
        <f t="shared" si="4"/>
        <v>1004428</v>
      </c>
      <c r="O19" s="8">
        <v>419179</v>
      </c>
      <c r="P19" s="9">
        <v>165900</v>
      </c>
      <c r="Q19" s="8">
        <v>419349</v>
      </c>
    </row>
    <row r="20" spans="1:17" ht="7.5" customHeight="1" x14ac:dyDescent="0.3">
      <c r="A20" s="22">
        <v>2008</v>
      </c>
      <c r="B20" s="41">
        <f t="shared" si="0"/>
        <v>41504.900000000009</v>
      </c>
      <c r="C20" s="41">
        <f t="shared" si="1"/>
        <v>36824.600000000006</v>
      </c>
      <c r="D20" s="5">
        <f t="shared" si="2"/>
        <v>34791.700000000004</v>
      </c>
      <c r="E20" s="35">
        <v>16804</v>
      </c>
      <c r="F20" s="38">
        <v>9230.7999999999993</v>
      </c>
      <c r="G20" s="38">
        <v>7762</v>
      </c>
      <c r="H20" s="4">
        <v>994.9</v>
      </c>
      <c r="I20" s="5">
        <f t="shared" si="3"/>
        <v>2032.8999999999999</v>
      </c>
      <c r="J20" s="6"/>
      <c r="K20" s="7">
        <v>2025.1</v>
      </c>
      <c r="L20" s="4">
        <v>7.8</v>
      </c>
      <c r="M20" s="7">
        <v>4680.3</v>
      </c>
      <c r="N20" s="66">
        <f t="shared" si="4"/>
        <v>1047494</v>
      </c>
      <c r="O20" s="8">
        <v>440421</v>
      </c>
      <c r="P20" s="9">
        <v>165155</v>
      </c>
      <c r="Q20" s="8">
        <v>441918</v>
      </c>
    </row>
    <row r="21" spans="1:17" ht="7.5" customHeight="1" x14ac:dyDescent="0.3">
      <c r="A21" s="22">
        <v>2009</v>
      </c>
      <c r="B21" s="41">
        <f t="shared" si="0"/>
        <v>56717.500000000007</v>
      </c>
      <c r="C21" s="41">
        <f t="shared" si="1"/>
        <v>49428.100000000006</v>
      </c>
      <c r="D21" s="5">
        <f t="shared" si="2"/>
        <v>46461.700000000004</v>
      </c>
      <c r="E21" s="35">
        <v>23173</v>
      </c>
      <c r="F21" s="38">
        <v>9645.2999999999993</v>
      </c>
      <c r="G21" s="38">
        <v>12382.8</v>
      </c>
      <c r="H21" s="4">
        <v>1260.5999999999999</v>
      </c>
      <c r="I21" s="5">
        <f t="shared" si="3"/>
        <v>2966.4</v>
      </c>
      <c r="J21" s="6"/>
      <c r="K21" s="7">
        <v>2958.4</v>
      </c>
      <c r="L21" s="4">
        <v>8</v>
      </c>
      <c r="M21" s="7">
        <v>7289.4</v>
      </c>
      <c r="N21" s="66">
        <f t="shared" si="4"/>
        <v>1052896</v>
      </c>
      <c r="O21" s="8">
        <v>446643</v>
      </c>
      <c r="P21" s="9">
        <v>161444</v>
      </c>
      <c r="Q21" s="8">
        <v>444809</v>
      </c>
    </row>
    <row r="22" spans="1:17" ht="7.5" customHeight="1" x14ac:dyDescent="0.3">
      <c r="A22" s="22">
        <v>2010</v>
      </c>
      <c r="B22" s="41">
        <f t="shared" si="0"/>
        <v>65900.100000000006</v>
      </c>
      <c r="C22" s="41">
        <f t="shared" si="1"/>
        <v>59761.200000000004</v>
      </c>
      <c r="D22" s="5">
        <f t="shared" si="2"/>
        <v>57148.800000000003</v>
      </c>
      <c r="E22" s="35">
        <v>30380.5</v>
      </c>
      <c r="F22" s="38">
        <v>10818</v>
      </c>
      <c r="G22" s="38">
        <v>14308.5</v>
      </c>
      <c r="H22" s="4">
        <v>1641.8</v>
      </c>
      <c r="I22" s="5">
        <f t="shared" si="3"/>
        <v>2612.4</v>
      </c>
      <c r="J22" s="6"/>
      <c r="K22" s="7">
        <v>2601.1</v>
      </c>
      <c r="L22" s="4">
        <v>11.3</v>
      </c>
      <c r="M22" s="7">
        <v>6138.9</v>
      </c>
      <c r="N22" s="66">
        <f t="shared" si="4"/>
        <v>1068164</v>
      </c>
      <c r="O22" s="8">
        <v>460185</v>
      </c>
      <c r="P22" s="9">
        <v>151044</v>
      </c>
      <c r="Q22" s="8">
        <v>456935</v>
      </c>
    </row>
    <row r="23" spans="1:17" ht="7.5" customHeight="1" x14ac:dyDescent="0.3">
      <c r="A23" s="22">
        <v>2011</v>
      </c>
      <c r="B23" s="41">
        <f t="shared" si="0"/>
        <v>67661.31</v>
      </c>
      <c r="C23" s="41">
        <f t="shared" si="1"/>
        <v>62566.51</v>
      </c>
      <c r="D23" s="5">
        <f t="shared" si="2"/>
        <v>58997.51</v>
      </c>
      <c r="E23" s="35">
        <v>35415.71</v>
      </c>
      <c r="F23" s="38">
        <v>10638.9</v>
      </c>
      <c r="G23" s="38">
        <v>11428.8</v>
      </c>
      <c r="H23" s="4">
        <v>1514.1</v>
      </c>
      <c r="I23" s="5">
        <f t="shared" si="3"/>
        <v>3569</v>
      </c>
      <c r="J23" s="6"/>
      <c r="K23" s="7">
        <v>3552.5</v>
      </c>
      <c r="L23" s="4">
        <v>16.5</v>
      </c>
      <c r="M23" s="7">
        <v>5094.8</v>
      </c>
      <c r="N23" s="66">
        <f t="shared" si="4"/>
        <v>1068953</v>
      </c>
      <c r="O23" s="8">
        <v>494628</v>
      </c>
      <c r="P23" s="9">
        <v>144632</v>
      </c>
      <c r="Q23" s="8">
        <v>429693</v>
      </c>
    </row>
    <row r="24" spans="1:17" ht="7.5" customHeight="1" x14ac:dyDescent="0.3">
      <c r="A24" s="22">
        <v>2012</v>
      </c>
      <c r="B24" s="41">
        <f t="shared" si="0"/>
        <v>67459.199999999997</v>
      </c>
      <c r="C24" s="41">
        <f t="shared" si="1"/>
        <v>62127.799999999996</v>
      </c>
      <c r="D24" s="5">
        <f t="shared" si="2"/>
        <v>58817.2</v>
      </c>
      <c r="E24" s="35">
        <v>32406.9</v>
      </c>
      <c r="F24" s="38">
        <v>10657.8</v>
      </c>
      <c r="G24" s="38">
        <v>14237</v>
      </c>
      <c r="H24" s="4">
        <v>1515.5</v>
      </c>
      <c r="I24" s="5">
        <f t="shared" si="3"/>
        <v>3310.6</v>
      </c>
      <c r="J24" s="6"/>
      <c r="K24" s="7">
        <v>3285.6</v>
      </c>
      <c r="L24" s="4">
        <v>25</v>
      </c>
      <c r="M24" s="7">
        <v>5331.4</v>
      </c>
      <c r="N24" s="66">
        <f t="shared" si="4"/>
        <v>1128597</v>
      </c>
      <c r="O24" s="8">
        <v>520115</v>
      </c>
      <c r="P24" s="9">
        <v>150242</v>
      </c>
      <c r="Q24" s="8">
        <v>458240</v>
      </c>
    </row>
    <row r="25" spans="1:17" ht="7.5" customHeight="1" x14ac:dyDescent="0.3">
      <c r="A25" s="22">
        <v>2013</v>
      </c>
      <c r="B25" s="41">
        <f t="shared" si="0"/>
        <v>70871.259999999995</v>
      </c>
      <c r="C25" s="41">
        <f t="shared" si="1"/>
        <v>61765.36</v>
      </c>
      <c r="D25" s="5">
        <f t="shared" si="2"/>
        <v>59095.6</v>
      </c>
      <c r="E25" s="35">
        <v>25716.1</v>
      </c>
      <c r="F25" s="38">
        <v>16051.6</v>
      </c>
      <c r="G25" s="38">
        <v>16068.5</v>
      </c>
      <c r="H25" s="4">
        <v>1259.4000000000001</v>
      </c>
      <c r="I25" s="5">
        <f t="shared" si="3"/>
        <v>2669.7599999999998</v>
      </c>
      <c r="J25" s="6"/>
      <c r="K25" s="7">
        <v>2566.2599999999998</v>
      </c>
      <c r="L25" s="4">
        <v>103.5</v>
      </c>
      <c r="M25" s="7">
        <v>9105.9</v>
      </c>
      <c r="N25" s="66">
        <f t="shared" si="4"/>
        <v>1128492</v>
      </c>
      <c r="O25" s="8">
        <v>525901</v>
      </c>
      <c r="P25" s="9">
        <v>141691</v>
      </c>
      <c r="Q25" s="8">
        <v>460900</v>
      </c>
    </row>
    <row r="26" spans="1:17" ht="7.5" customHeight="1" x14ac:dyDescent="0.3">
      <c r="A26" s="22">
        <v>2014</v>
      </c>
      <c r="B26" s="41">
        <f t="shared" si="0"/>
        <v>86124.1</v>
      </c>
      <c r="C26" s="41">
        <f t="shared" si="1"/>
        <v>65497.1</v>
      </c>
      <c r="D26" s="5">
        <f t="shared" si="2"/>
        <v>62118.299999999996</v>
      </c>
      <c r="E26" s="35">
        <v>27851.7</v>
      </c>
      <c r="F26" s="38">
        <v>16477.2</v>
      </c>
      <c r="G26" s="38">
        <v>16093.8</v>
      </c>
      <c r="H26" s="4">
        <v>1695.6</v>
      </c>
      <c r="I26" s="5">
        <f t="shared" si="3"/>
        <v>3378.8</v>
      </c>
      <c r="J26" s="6"/>
      <c r="K26" s="7">
        <v>3378.8</v>
      </c>
      <c r="L26" s="4"/>
      <c r="M26" s="7">
        <v>20627</v>
      </c>
      <c r="N26" s="66">
        <f t="shared" si="4"/>
        <v>1155890</v>
      </c>
      <c r="O26" s="8">
        <v>539225</v>
      </c>
      <c r="P26" s="9">
        <v>150128</v>
      </c>
      <c r="Q26" s="8">
        <v>466537</v>
      </c>
    </row>
    <row r="27" spans="1:17" ht="7.5" customHeight="1" x14ac:dyDescent="0.3">
      <c r="A27" s="22">
        <v>2015</v>
      </c>
      <c r="B27" s="41">
        <f t="shared" si="0"/>
        <v>75532</v>
      </c>
      <c r="C27" s="41">
        <f t="shared" si="1"/>
        <v>57776.700000000004</v>
      </c>
      <c r="D27" s="5">
        <f t="shared" si="2"/>
        <v>48405.8</v>
      </c>
      <c r="E27" s="35">
        <v>24181.3</v>
      </c>
      <c r="F27" s="38">
        <v>9809.2999999999993</v>
      </c>
      <c r="G27" s="38">
        <v>12592.9</v>
      </c>
      <c r="H27" s="4">
        <v>1822.3</v>
      </c>
      <c r="I27" s="5">
        <f t="shared" si="3"/>
        <v>9370.9</v>
      </c>
      <c r="J27" s="6"/>
      <c r="K27" s="7">
        <v>9370.9</v>
      </c>
      <c r="L27" s="4"/>
      <c r="M27" s="7">
        <v>17755.3</v>
      </c>
      <c r="N27" s="66">
        <f t="shared" si="4"/>
        <v>1180196</v>
      </c>
      <c r="O27" s="8">
        <v>552886</v>
      </c>
      <c r="P27" s="9">
        <v>155067</v>
      </c>
      <c r="Q27" s="8">
        <v>472243</v>
      </c>
    </row>
    <row r="28" spans="1:17" ht="7.5" customHeight="1" x14ac:dyDescent="0.3">
      <c r="A28" s="22">
        <v>2016</v>
      </c>
      <c r="B28" s="41">
        <f t="shared" si="0"/>
        <v>69830.989824329998</v>
      </c>
      <c r="C28" s="41">
        <f t="shared" si="1"/>
        <v>58104.089824329996</v>
      </c>
      <c r="D28" s="5">
        <f>E28+F28+G28+H28</f>
        <v>49430.49</v>
      </c>
      <c r="E28" s="36">
        <v>20694.099999999999</v>
      </c>
      <c r="F28" s="39">
        <v>13904.5</v>
      </c>
      <c r="G28" s="39">
        <v>12971.79</v>
      </c>
      <c r="H28" s="10">
        <v>1860.1</v>
      </c>
      <c r="I28" s="5">
        <f t="shared" si="3"/>
        <v>8673.5998243299982</v>
      </c>
      <c r="J28" s="11"/>
      <c r="K28" s="12">
        <v>8673.5998243299982</v>
      </c>
      <c r="L28" s="10"/>
      <c r="M28" s="12">
        <v>11726.9</v>
      </c>
      <c r="N28" s="66">
        <f t="shared" si="4"/>
        <v>1352771</v>
      </c>
      <c r="O28" s="13">
        <v>691426</v>
      </c>
      <c r="P28" s="14">
        <v>147108</v>
      </c>
      <c r="Q28" s="15">
        <v>514237</v>
      </c>
    </row>
    <row r="29" spans="1:17" ht="10.8" customHeight="1" x14ac:dyDescent="0.3">
      <c r="A29" s="24" t="s">
        <v>22</v>
      </c>
      <c r="B29" s="42">
        <f t="shared" si="0"/>
        <v>44905.58</v>
      </c>
      <c r="C29" s="42">
        <f t="shared" si="1"/>
        <v>42535.08</v>
      </c>
      <c r="D29" s="34">
        <f t="shared" si="2"/>
        <v>34198</v>
      </c>
      <c r="E29" s="37">
        <v>15892.4</v>
      </c>
      <c r="F29" s="40">
        <v>8041.2</v>
      </c>
      <c r="G29" s="40">
        <v>9305.2000000000007</v>
      </c>
      <c r="H29" s="16">
        <v>959.2</v>
      </c>
      <c r="I29" s="34">
        <f t="shared" si="3"/>
        <v>8337.08</v>
      </c>
      <c r="J29" s="17"/>
      <c r="K29" s="18">
        <v>8337.08</v>
      </c>
      <c r="L29" s="16"/>
      <c r="M29" s="18">
        <v>2370.5</v>
      </c>
      <c r="N29" s="67">
        <f t="shared" si="4"/>
        <v>1478615</v>
      </c>
      <c r="O29" s="19">
        <v>783040</v>
      </c>
      <c r="P29" s="20">
        <v>146979</v>
      </c>
      <c r="Q29" s="21">
        <v>548596</v>
      </c>
    </row>
    <row r="30" spans="1:17" s="32" customFormat="1" ht="16.8" customHeight="1" x14ac:dyDescent="0.3">
      <c r="A30" s="60" t="s">
        <v>10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s="32" customFormat="1" ht="9" customHeight="1" x14ac:dyDescent="0.3">
      <c r="A31" s="60" t="s">
        <v>11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7" s="32" customFormat="1" ht="10.199999999999999" customHeight="1" x14ac:dyDescent="0.3">
      <c r="A32" s="60" t="s">
        <v>12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 s="32" customFormat="1" ht="17.399999999999999" customHeight="1" x14ac:dyDescent="0.3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1:17" s="32" customFormat="1" ht="18" customHeight="1" x14ac:dyDescent="0.3">
      <c r="A34" s="60" t="s">
        <v>16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s="32" customFormat="1" ht="10.8" customHeight="1" x14ac:dyDescent="0.3">
      <c r="A35" s="60" t="s">
        <v>14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s="32" customFormat="1" ht="10.8" customHeight="1" x14ac:dyDescent="0.3">
      <c r="A36" s="62" t="s">
        <v>23</v>
      </c>
      <c r="B36" s="63"/>
      <c r="C36" s="63"/>
      <c r="D36" s="63"/>
      <c r="E36" s="63"/>
      <c r="F36" s="63"/>
      <c r="G36" s="64"/>
      <c r="H36" s="65"/>
      <c r="I36" s="65"/>
      <c r="J36" s="65"/>
      <c r="K36" s="65"/>
      <c r="L36" s="65"/>
      <c r="M36" s="65"/>
      <c r="N36" s="33"/>
      <c r="O36" s="33"/>
      <c r="P36" s="33"/>
      <c r="Q36" s="33"/>
    </row>
    <row r="37" spans="1:17" s="32" customFormat="1" ht="9" customHeight="1" x14ac:dyDescent="0.3">
      <c r="A37" s="60" t="s">
        <v>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 s="32" customFormat="1" ht="13.2" customHeight="1" x14ac:dyDescent="0.3">
      <c r="A38" s="60" t="s">
        <v>15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</sheetData>
  <mergeCells count="27">
    <mergeCell ref="A35:Q35"/>
    <mergeCell ref="A37:Q37"/>
    <mergeCell ref="A38:Q38"/>
    <mergeCell ref="A30:Q30"/>
    <mergeCell ref="A31:Q31"/>
    <mergeCell ref="A32:Q32"/>
    <mergeCell ref="A33:Q33"/>
    <mergeCell ref="A34:Q34"/>
    <mergeCell ref="A36:F36"/>
    <mergeCell ref="G36:M36"/>
    <mergeCell ref="A2:A5"/>
    <mergeCell ref="B2:B5"/>
    <mergeCell ref="M2:M5"/>
    <mergeCell ref="C3:C5"/>
    <mergeCell ref="N3:N5"/>
    <mergeCell ref="D3:H3"/>
    <mergeCell ref="C2:L2"/>
    <mergeCell ref="P3:P5"/>
    <mergeCell ref="Q3:Q5"/>
    <mergeCell ref="D4:D5"/>
    <mergeCell ref="E4:E5"/>
    <mergeCell ref="F4:F5"/>
    <mergeCell ref="I4:I5"/>
    <mergeCell ref="J4:J5"/>
    <mergeCell ref="K4:K5"/>
    <mergeCell ref="L4:L5"/>
    <mergeCell ref="O3:O5"/>
  </mergeCells>
  <phoneticPr fontId="4" type="noConversion"/>
  <pageMargins left="0.78740157480314965" right="1.5748031496062993" top="0.98425196850393704" bottom="0.98425196850393704" header="0" footer="0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M04_560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dimas_loyola</cp:lastModifiedBy>
  <cp:lastPrinted>2017-08-18T19:22:25Z</cp:lastPrinted>
  <dcterms:created xsi:type="dcterms:W3CDTF">2017-06-14T23:55:44Z</dcterms:created>
  <dcterms:modified xsi:type="dcterms:W3CDTF">2017-08-18T19:23:13Z</dcterms:modified>
</cp:coreProperties>
</file>