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ela_jimenez\Documents\3.-INFORME DE GOBIERNO\INFORME DE GOBIERNO-2017\ESTADÍSTICO\ULTIMA VERSIÓN 18-AGO-17\SAGARPA\"/>
    </mc:Choice>
  </mc:AlternateContent>
  <bookViews>
    <workbookView xWindow="240" yWindow="195" windowWidth="4560" windowHeight="3990" tabRatio="850"/>
  </bookViews>
  <sheets>
    <sheet name="M04_593B" sheetId="478" r:id="rId1"/>
    <sheet name="Hoja1" sheetId="479" r:id="rId2"/>
  </sheets>
  <definedNames>
    <definedName name="_Fill" hidden="1">#REF!</definedName>
    <definedName name="A_impresión_IM">#REF!</definedName>
    <definedName name="_xlnm.Print_Area" localSheetId="0">M04_593B!$B$2:$M$33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20" i="478" l="1"/>
  <c r="C19" i="478" l="1"/>
  <c r="M18" i="478" l="1"/>
  <c r="H18" i="478" l="1"/>
  <c r="C18" i="478"/>
  <c r="M17" i="478"/>
  <c r="H17" i="478"/>
  <c r="I13" i="478"/>
  <c r="D13" i="478"/>
  <c r="D6" i="478"/>
  <c r="I6" i="478"/>
  <c r="D7" i="478"/>
  <c r="I7" i="478"/>
  <c r="D8" i="478"/>
  <c r="I8" i="478"/>
  <c r="D9" i="478"/>
  <c r="I9" i="478"/>
  <c r="D10" i="478"/>
  <c r="I10" i="478"/>
  <c r="D11" i="478"/>
  <c r="I11" i="478"/>
  <c r="D12" i="478"/>
  <c r="I12" i="478"/>
  <c r="C6" i="478" l="1"/>
  <c r="C8" i="478"/>
  <c r="C12" i="478"/>
  <c r="C11" i="478"/>
  <c r="C10" i="478"/>
  <c r="C9" i="478"/>
  <c r="C7" i="478"/>
  <c r="C13" i="478"/>
</calcChain>
</file>

<file path=xl/sharedStrings.xml><?xml version="1.0" encoding="utf-8"?>
<sst xmlns="http://schemas.openxmlformats.org/spreadsheetml/2006/main" count="24" uniqueCount="23">
  <si>
    <t>Año</t>
  </si>
  <si>
    <t>Camarón</t>
  </si>
  <si>
    <t>Balanza comercial de productos pesqueros</t>
  </si>
  <si>
    <t>(Miles de dólares)</t>
  </si>
  <si>
    <t>Exportaciones</t>
  </si>
  <si>
    <t>Atún y 
similares</t>
  </si>
  <si>
    <t>Importaciones</t>
  </si>
  <si>
    <t>Bacalao</t>
  </si>
  <si>
    <t>Grasas y
aceites</t>
  </si>
  <si>
    <t>Harina de 
especies
marinas</t>
  </si>
  <si>
    <t>Saldo</t>
  </si>
  <si>
    <t>www.siap.sagarpa.gob.mx/AnxInfo/</t>
  </si>
  <si>
    <t>Fuente: Secretaría de Agricultura, Ganadería, Desarrollo Rural, Pesca y Alimentación.</t>
  </si>
  <si>
    <t>1/ La suma de los parciales puede no coincidir con los totales, debido al redondeo de las cifras.</t>
  </si>
  <si>
    <t>3/ Incluye abulón, langosta, calamar, pulpo, sardina y otros.</t>
  </si>
  <si>
    <t>4/ Incluye atún, camarón, salmón, tilapia, basa y otros.</t>
  </si>
  <si>
    <t>p/ Cifras preliminares.</t>
  </si>
  <si>
    <t>2/ En 2005, el volumen de exportaciones de algas y sargazos disminuyó sensiblemente debido fundamentalmente a que la explotación de sargazos prácticamente cesó por la  descompostura de la embarcación mayor que lo extrae masivamente, al tiempo que la de otras algas no se vio afectada significativamente.</t>
  </si>
  <si>
    <r>
      <t xml:space="preserve">Total </t>
    </r>
    <r>
      <rPr>
        <b/>
        <vertAlign val="superscript"/>
        <sz val="7"/>
        <rFont val="Soberana Sans Light"/>
        <family val="3"/>
      </rPr>
      <t>1/</t>
    </r>
  </si>
  <si>
    <r>
      <t>Algas y sargazos</t>
    </r>
    <r>
      <rPr>
        <sz val="7"/>
        <rFont val="Soberana Sans Light"/>
        <family val="3"/>
      </rPr>
      <t xml:space="preserve"> </t>
    </r>
    <r>
      <rPr>
        <vertAlign val="superscript"/>
        <sz val="7"/>
        <rFont val="Soberana Sans Light"/>
        <family val="3"/>
      </rPr>
      <t>2/</t>
    </r>
  </si>
  <si>
    <r>
      <t xml:space="preserve">Otros </t>
    </r>
    <r>
      <rPr>
        <vertAlign val="superscript"/>
        <sz val="7"/>
        <rFont val="Soberana Sans Light"/>
        <family val="3"/>
      </rPr>
      <t>3/</t>
    </r>
  </si>
  <si>
    <r>
      <t xml:space="preserve">Otros </t>
    </r>
    <r>
      <rPr>
        <vertAlign val="superscript"/>
        <sz val="7"/>
        <rFont val="Soberana Sans Light"/>
        <family val="3"/>
      </rPr>
      <t>4/</t>
    </r>
  </si>
  <si>
    <r>
      <t xml:space="preserve">2016 </t>
    </r>
    <r>
      <rPr>
        <vertAlign val="superscript"/>
        <sz val="6.5"/>
        <rFont val="Soberana Sans Light"/>
        <family val="3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</si>
</sst>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General_)"/>
    <numFmt numFmtId="166" formatCode="#\ ###\ ##0;\-\ #\ ##0"/>
    <numFmt numFmtId="167" formatCode="#\ ###\ ##0__;\-\ #\ ##0__"/>
  </numFmts>
  <fonts count="24" x14ac:knownFonts="1">
    <font>
      <sz val="10"/>
      <name val="Arial"/>
    </font>
    <font>
      <u/>
      <sz val="14.4"/>
      <color indexed="12"/>
      <name val="Helv"/>
    </font>
    <font>
      <sz val="10"/>
      <name val="Helv"/>
    </font>
    <font>
      <sz val="10"/>
      <name val="Soberana Sans Light"/>
      <family val="3"/>
    </font>
    <font>
      <b/>
      <i/>
      <sz val="11"/>
      <name val="Soberana Sans Light"/>
      <family val="3"/>
    </font>
    <font>
      <i/>
      <sz val="7"/>
      <name val="Soberana Sans Light"/>
      <family val="3"/>
    </font>
    <font>
      <i/>
      <sz val="7"/>
      <color theme="0"/>
      <name val="Soberana Sans Light"/>
      <family val="3"/>
    </font>
    <font>
      <sz val="10"/>
      <color theme="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sz val="6"/>
      <color theme="0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5.5"/>
      <color theme="1"/>
      <name val="Soberana Sans Light"/>
      <family val="3"/>
    </font>
    <font>
      <b/>
      <sz val="8.5"/>
      <name val="Soberana Sans Light"/>
      <family val="3"/>
    </font>
    <font>
      <b/>
      <sz val="6"/>
      <name val="Soberana Sans Light"/>
      <family val="3"/>
    </font>
    <font>
      <b/>
      <sz val="10"/>
      <name val="Soberana Sans Light"/>
      <family val="3"/>
    </font>
    <font>
      <b/>
      <sz val="5.5"/>
      <name val="Soberana Sans Light"/>
      <family val="3"/>
    </font>
    <font>
      <b/>
      <vertAlign val="superscript"/>
      <sz val="7"/>
      <name val="Soberana Sans Light"/>
      <family val="3"/>
    </font>
    <font>
      <vertAlign val="superscript"/>
      <sz val="7"/>
      <name val="Soberana Sans Light"/>
      <family val="3"/>
    </font>
    <font>
      <vertAlign val="superscript"/>
      <sz val="6.5"/>
      <name val="Soberana Sans Light"/>
      <family val="3"/>
    </font>
    <font>
      <b/>
      <sz val="8"/>
      <name val="Soberana Sans Light"/>
      <family val="3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2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6" fillId="2" borderId="0" xfId="0" quotePrefix="1" applyFont="1" applyFill="1" applyAlignment="1">
      <alignment horizontal="left"/>
    </xf>
    <xf numFmtId="0" fontId="7" fillId="2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/>
    <xf numFmtId="0" fontId="3" fillId="0" borderId="0" xfId="0" applyFont="1" applyFill="1"/>
    <xf numFmtId="0" fontId="7" fillId="0" borderId="0" xfId="0" applyFont="1" applyFill="1"/>
    <xf numFmtId="0" fontId="8" fillId="0" borderId="0" xfId="0" applyFont="1"/>
    <xf numFmtId="0" fontId="10" fillId="2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5" fillId="0" borderId="0" xfId="0" applyFont="1" applyAlignment="1">
      <alignment horizontal="left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4" fillId="0" borderId="0" xfId="1" applyFont="1" applyAlignment="1" applyProtection="1">
      <alignment horizontal="right"/>
    </xf>
    <xf numFmtId="0" fontId="14" fillId="0" borderId="0" xfId="0" applyFont="1" applyAlignment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8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Continuous"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Protection="1">
      <protection locked="0"/>
    </xf>
    <xf numFmtId="166" fontId="13" fillId="0" borderId="0" xfId="2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vertical="center"/>
    </xf>
    <xf numFmtId="167" fontId="12" fillId="0" borderId="4" xfId="2" applyNumberFormat="1" applyFont="1" applyFill="1" applyBorder="1" applyAlignment="1" applyProtection="1">
      <alignment horizontal="right" vertical="center"/>
    </xf>
    <xf numFmtId="167" fontId="12" fillId="0" borderId="3" xfId="2" applyNumberFormat="1" applyFont="1" applyFill="1" applyBorder="1" applyAlignment="1" applyProtection="1">
      <alignment horizontal="right" vertical="center"/>
      <protection locked="0"/>
    </xf>
    <xf numFmtId="167" fontId="13" fillId="0" borderId="4" xfId="2" applyNumberFormat="1" applyFont="1" applyFill="1" applyBorder="1" applyAlignment="1" applyProtection="1">
      <alignment horizontal="right" vertical="center"/>
    </xf>
    <xf numFmtId="167" fontId="13" fillId="0" borderId="3" xfId="2" applyNumberFormat="1" applyFont="1" applyFill="1" applyBorder="1" applyAlignment="1" applyProtection="1">
      <alignment horizontal="right" vertic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17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justify" vertical="justify" wrapText="1"/>
    </xf>
    <xf numFmtId="0" fontId="23" fillId="0" borderId="0" xfId="0" applyFont="1" applyFill="1" applyAlignment="1">
      <alignment horizontal="justify" vertical="justify" wrapText="1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012" name="Text Box 4"/>
        <xdr:cNvSpPr txBox="1">
          <a:spLocks noChangeArrowheads="1"/>
        </xdr:cNvSpPr>
      </xdr:nvSpPr>
      <xdr:spPr bwMode="auto">
        <a:xfrm>
          <a:off x="6381750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</xdr:row>
      <xdr:rowOff>114300</xdr:rowOff>
    </xdr:to>
    <xdr:sp macro="" textlink="">
      <xdr:nvSpPr>
        <xdr:cNvPr id="43041" name="Text Box 33"/>
        <xdr:cNvSpPr txBox="1">
          <a:spLocks noChangeArrowheads="1"/>
        </xdr:cNvSpPr>
      </xdr:nvSpPr>
      <xdr:spPr bwMode="auto">
        <a:xfrm>
          <a:off x="6381750" y="10763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542925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3046" name="Text Box 38"/>
        <xdr:cNvSpPr txBox="1">
          <a:spLocks noChangeArrowheads="1"/>
        </xdr:cNvSpPr>
      </xdr:nvSpPr>
      <xdr:spPr bwMode="auto">
        <a:xfrm>
          <a:off x="1676400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0</xdr:colOff>
      <xdr:row>4</xdr:row>
      <xdr:rowOff>9525</xdr:rowOff>
    </xdr:from>
    <xdr:to>
      <xdr:col>13</xdr:col>
      <xdr:colOff>0</xdr:colOff>
      <xdr:row>4</xdr:row>
      <xdr:rowOff>114300</xdr:rowOff>
    </xdr:to>
    <xdr:sp macro="" textlink="">
      <xdr:nvSpPr>
        <xdr:cNvPr id="43048" name="Text Box 40"/>
        <xdr:cNvSpPr txBox="1">
          <a:spLocks noChangeArrowheads="1"/>
        </xdr:cNvSpPr>
      </xdr:nvSpPr>
      <xdr:spPr bwMode="auto">
        <a:xfrm>
          <a:off x="6381750" y="1085850"/>
          <a:ext cx="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3049" name="Text Box 41"/>
        <xdr:cNvSpPr txBox="1">
          <a:spLocks noChangeArrowheads="1"/>
        </xdr:cNvSpPr>
      </xdr:nvSpPr>
      <xdr:spPr bwMode="auto">
        <a:xfrm>
          <a:off x="6381750" y="9048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0</xdr:colOff>
      <xdr:row>4</xdr:row>
      <xdr:rowOff>85725</xdr:rowOff>
    </xdr:from>
    <xdr:to>
      <xdr:col>13</xdr:col>
      <xdr:colOff>0</xdr:colOff>
      <xdr:row>5</xdr:row>
      <xdr:rowOff>0</xdr:rowOff>
    </xdr:to>
    <xdr:sp macro="" textlink="">
      <xdr:nvSpPr>
        <xdr:cNvPr id="43056" name="Text Box 48"/>
        <xdr:cNvSpPr txBox="1">
          <a:spLocks noChangeArrowheads="1"/>
        </xdr:cNvSpPr>
      </xdr:nvSpPr>
      <xdr:spPr bwMode="auto">
        <a:xfrm>
          <a:off x="6381750" y="11620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J39"/>
  <sheetViews>
    <sheetView showGridLines="0" tabSelected="1" zoomScale="180" zoomScaleNormal="180" zoomScaleSheetLayoutView="115" workbookViewId="0">
      <selection activeCell="B4" sqref="B4:B5"/>
    </sheetView>
  </sheetViews>
  <sheetFormatPr baseColWidth="10" defaultRowHeight="12.75" x14ac:dyDescent="0.2"/>
  <cols>
    <col min="1" max="1" width="11.42578125" style="2"/>
    <col min="2" max="2" width="6.5703125" style="1" customWidth="1"/>
    <col min="3" max="3" width="7.140625" style="2" customWidth="1"/>
    <col min="4" max="4" width="8.140625" style="2" customWidth="1"/>
    <col min="5" max="5" width="7.7109375" style="2" customWidth="1"/>
    <col min="6" max="6" width="6.7109375" style="2" customWidth="1"/>
    <col min="7" max="7" width="6.42578125" style="2" customWidth="1"/>
    <col min="8" max="8" width="7.140625" style="2" customWidth="1"/>
    <col min="9" max="9" width="7.42578125" style="2" bestFit="1" customWidth="1"/>
    <col min="10" max="10" width="6.28515625" style="2" customWidth="1"/>
    <col min="11" max="11" width="7" style="2" customWidth="1"/>
    <col min="12" max="13" width="7.140625" style="2" customWidth="1"/>
    <col min="14" max="14" width="2.28515625" style="2" customWidth="1"/>
    <col min="15" max="15" width="8.5703125" style="2" customWidth="1"/>
    <col min="16" max="16" width="8.42578125" style="2" customWidth="1"/>
    <col min="17" max="17" width="4.5703125" style="2" customWidth="1"/>
    <col min="18" max="18" width="5.7109375" style="2" customWidth="1"/>
    <col min="19" max="19" width="6.140625" style="2" customWidth="1"/>
    <col min="20" max="20" width="8.5703125" style="2" customWidth="1"/>
    <col min="21" max="21" width="11.85546875" style="2" customWidth="1"/>
    <col min="22" max="16384" width="11.42578125" style="2"/>
  </cols>
  <sheetData>
    <row r="1" spans="2:36" ht="21" customHeight="1" x14ac:dyDescent="0.2"/>
    <row r="2" spans="2:36" ht="15" customHeight="1" x14ac:dyDescent="0.25">
      <c r="B2" s="18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36" ht="9" customHeight="1" x14ac:dyDescent="0.2">
      <c r="B3" s="15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2:36" ht="14.1" customHeight="1" x14ac:dyDescent="0.2">
      <c r="B4" s="38" t="s">
        <v>0</v>
      </c>
      <c r="C4" s="40" t="s">
        <v>10</v>
      </c>
      <c r="D4" s="28" t="s">
        <v>4</v>
      </c>
      <c r="E4" s="28"/>
      <c r="F4" s="28"/>
      <c r="G4" s="28"/>
      <c r="H4" s="28"/>
      <c r="I4" s="28" t="s">
        <v>6</v>
      </c>
      <c r="J4" s="28"/>
      <c r="K4" s="28"/>
      <c r="L4" s="28"/>
      <c r="M4" s="28"/>
      <c r="N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2:36" ht="26.25" customHeight="1" x14ac:dyDescent="0.2">
      <c r="B5" s="39"/>
      <c r="C5" s="41"/>
      <c r="D5" s="26" t="s">
        <v>18</v>
      </c>
      <c r="E5" s="27" t="s">
        <v>19</v>
      </c>
      <c r="F5" s="27" t="s">
        <v>5</v>
      </c>
      <c r="G5" s="25" t="s">
        <v>1</v>
      </c>
      <c r="H5" s="27" t="s">
        <v>20</v>
      </c>
      <c r="I5" s="26" t="s">
        <v>18</v>
      </c>
      <c r="J5" s="25" t="s">
        <v>7</v>
      </c>
      <c r="K5" s="27" t="s">
        <v>8</v>
      </c>
      <c r="L5" s="27" t="s">
        <v>9</v>
      </c>
      <c r="M5" s="27" t="s">
        <v>21</v>
      </c>
      <c r="N5" s="8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2:36" ht="10.5" customHeight="1" x14ac:dyDescent="0.2">
      <c r="B6" s="19">
        <v>1995</v>
      </c>
      <c r="C6" s="34">
        <f t="shared" ref="C6:C13" si="0">D6-I6</f>
        <v>584314</v>
      </c>
      <c r="D6" s="34">
        <f t="shared" ref="D6:D13" si="1">SUM(E6:H6)</f>
        <v>680658</v>
      </c>
      <c r="E6" s="36">
        <v>1210</v>
      </c>
      <c r="F6" s="36">
        <v>59032</v>
      </c>
      <c r="G6" s="36">
        <v>442979</v>
      </c>
      <c r="H6" s="36">
        <v>177437</v>
      </c>
      <c r="I6" s="34">
        <f>SUM(J6:M6)</f>
        <v>96344</v>
      </c>
      <c r="J6" s="36">
        <v>6597</v>
      </c>
      <c r="K6" s="36">
        <v>31072</v>
      </c>
      <c r="L6" s="36">
        <v>7689</v>
      </c>
      <c r="M6" s="36">
        <v>50986</v>
      </c>
      <c r="N6" s="9"/>
      <c r="O6" s="32"/>
      <c r="P6" s="32"/>
      <c r="Q6" s="32"/>
      <c r="R6" s="32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2:36" ht="7.5" customHeight="1" x14ac:dyDescent="0.2">
      <c r="B7" s="19">
        <v>2000</v>
      </c>
      <c r="C7" s="34">
        <f t="shared" si="0"/>
        <v>475564</v>
      </c>
      <c r="D7" s="34">
        <f t="shared" si="1"/>
        <v>659748</v>
      </c>
      <c r="E7" s="36">
        <v>643</v>
      </c>
      <c r="F7" s="36">
        <v>20248</v>
      </c>
      <c r="G7" s="36">
        <v>405078</v>
      </c>
      <c r="H7" s="36">
        <v>233779</v>
      </c>
      <c r="I7" s="34">
        <f>SUM(J7:M7)</f>
        <v>184184</v>
      </c>
      <c r="J7" s="36">
        <v>8526</v>
      </c>
      <c r="K7" s="36">
        <v>19547</v>
      </c>
      <c r="L7" s="36">
        <v>13703</v>
      </c>
      <c r="M7" s="36">
        <v>142408</v>
      </c>
      <c r="N7" s="9"/>
      <c r="O7" s="32"/>
      <c r="P7" s="32"/>
      <c r="Q7" s="32"/>
      <c r="R7" s="32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2:36" ht="7.5" customHeight="1" x14ac:dyDescent="0.2">
      <c r="B8" s="19">
        <v>2001</v>
      </c>
      <c r="C8" s="34">
        <f t="shared" si="0"/>
        <v>532433</v>
      </c>
      <c r="D8" s="34">
        <f t="shared" si="1"/>
        <v>731304</v>
      </c>
      <c r="E8" s="36">
        <v>1062</v>
      </c>
      <c r="F8" s="36">
        <v>25370</v>
      </c>
      <c r="G8" s="36">
        <v>469096</v>
      </c>
      <c r="H8" s="36">
        <v>235776</v>
      </c>
      <c r="I8" s="34">
        <f>SUM(J8:M8)-1</f>
        <v>198871</v>
      </c>
      <c r="J8" s="36">
        <v>14024</v>
      </c>
      <c r="K8" s="36">
        <v>4125</v>
      </c>
      <c r="L8" s="36">
        <v>11869</v>
      </c>
      <c r="M8" s="36">
        <v>168854</v>
      </c>
      <c r="N8" s="9"/>
      <c r="O8" s="32"/>
      <c r="P8" s="32"/>
      <c r="Q8" s="32"/>
      <c r="R8" s="32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2:36" ht="7.5" customHeight="1" x14ac:dyDescent="0.2">
      <c r="B9" s="19">
        <v>2002</v>
      </c>
      <c r="C9" s="34">
        <f t="shared" si="0"/>
        <v>379606</v>
      </c>
      <c r="D9" s="34">
        <f t="shared" si="1"/>
        <v>593678</v>
      </c>
      <c r="E9" s="36">
        <v>673</v>
      </c>
      <c r="F9" s="36">
        <v>57568</v>
      </c>
      <c r="G9" s="36">
        <v>260318</v>
      </c>
      <c r="H9" s="36">
        <v>275119</v>
      </c>
      <c r="I9" s="34">
        <f>SUM(J9:M9)</f>
        <v>214072</v>
      </c>
      <c r="J9" s="36">
        <v>14739</v>
      </c>
      <c r="K9" s="36">
        <v>2064</v>
      </c>
      <c r="L9" s="36">
        <v>9539</v>
      </c>
      <c r="M9" s="36">
        <v>187730</v>
      </c>
      <c r="N9" s="9"/>
      <c r="O9" s="32"/>
      <c r="P9" s="32"/>
      <c r="Q9" s="32"/>
      <c r="R9" s="3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2:36" ht="7.5" customHeight="1" x14ac:dyDescent="0.2">
      <c r="B10" s="19">
        <v>2003</v>
      </c>
      <c r="C10" s="34">
        <f t="shared" si="0"/>
        <v>293937.44999999995</v>
      </c>
      <c r="D10" s="34">
        <f t="shared" si="1"/>
        <v>548932.82999999996</v>
      </c>
      <c r="E10" s="36">
        <v>637.09</v>
      </c>
      <c r="F10" s="36">
        <v>76582.960000000006</v>
      </c>
      <c r="G10" s="36">
        <v>249795.82</v>
      </c>
      <c r="H10" s="36">
        <v>221916.96</v>
      </c>
      <c r="I10" s="34">
        <f>SUM(J10:M10)</f>
        <v>254995.38</v>
      </c>
      <c r="J10" s="36">
        <v>11418.76</v>
      </c>
      <c r="K10" s="36">
        <v>774.16</v>
      </c>
      <c r="L10" s="36">
        <v>8428.2900000000009</v>
      </c>
      <c r="M10" s="36">
        <v>234374.17</v>
      </c>
      <c r="N10" s="9"/>
      <c r="O10" s="32"/>
      <c r="P10" s="32"/>
      <c r="Q10" s="32"/>
      <c r="R10" s="32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2:36" ht="7.5" customHeight="1" x14ac:dyDescent="0.2">
      <c r="B11" s="19">
        <v>2004</v>
      </c>
      <c r="C11" s="34">
        <f t="shared" si="0"/>
        <v>236297.12</v>
      </c>
      <c r="D11" s="34">
        <f t="shared" si="1"/>
        <v>586994.78</v>
      </c>
      <c r="E11" s="36">
        <v>531.54</v>
      </c>
      <c r="F11" s="36">
        <v>88069.19</v>
      </c>
      <c r="G11" s="36">
        <v>272969.64</v>
      </c>
      <c r="H11" s="36">
        <v>225424.41</v>
      </c>
      <c r="I11" s="34">
        <f>SUM(J11:M11)</f>
        <v>350697.66000000003</v>
      </c>
      <c r="J11" s="36">
        <v>13074.72</v>
      </c>
      <c r="K11" s="36">
        <v>7730.53</v>
      </c>
      <c r="L11" s="36">
        <v>18878.39</v>
      </c>
      <c r="M11" s="36">
        <v>311014.02</v>
      </c>
      <c r="N11" s="9"/>
      <c r="O11" s="32"/>
      <c r="P11" s="32"/>
      <c r="Q11" s="32"/>
      <c r="R11" s="32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2:36" s="10" customFormat="1" ht="7.5" customHeight="1" x14ac:dyDescent="0.2">
      <c r="B12" s="19">
        <v>2005</v>
      </c>
      <c r="C12" s="34">
        <f t="shared" si="0"/>
        <v>238973.85573597887</v>
      </c>
      <c r="D12" s="34">
        <f t="shared" si="1"/>
        <v>604876.54095028713</v>
      </c>
      <c r="E12" s="36">
        <v>124.84725019583641</v>
      </c>
      <c r="F12" s="36">
        <v>79288.676945162108</v>
      </c>
      <c r="G12" s="36">
        <v>315705.01675492915</v>
      </c>
      <c r="H12" s="36">
        <v>209758</v>
      </c>
      <c r="I12" s="34">
        <f>SUM(J12:M12)</f>
        <v>365902.68521430827</v>
      </c>
      <c r="J12" s="36">
        <v>14531</v>
      </c>
      <c r="K12" s="36">
        <v>9868.0566472538721</v>
      </c>
      <c r="L12" s="36">
        <v>18474.628567054409</v>
      </c>
      <c r="M12" s="36">
        <v>323029</v>
      </c>
      <c r="N12" s="9"/>
      <c r="O12" s="32"/>
      <c r="P12" s="32"/>
      <c r="Q12" s="32"/>
      <c r="R12" s="32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2:36" s="10" customFormat="1" ht="7.5" customHeight="1" x14ac:dyDescent="0.2">
      <c r="B13" s="19">
        <v>2006</v>
      </c>
      <c r="C13" s="34">
        <f t="shared" si="0"/>
        <v>194907</v>
      </c>
      <c r="D13" s="34">
        <f t="shared" si="1"/>
        <v>679379</v>
      </c>
      <c r="E13" s="36">
        <v>645</v>
      </c>
      <c r="F13" s="36">
        <v>60725</v>
      </c>
      <c r="G13" s="36">
        <v>321948</v>
      </c>
      <c r="H13" s="36">
        <v>296061</v>
      </c>
      <c r="I13" s="34">
        <f>SUM(J13:M13)</f>
        <v>484472</v>
      </c>
      <c r="J13" s="36">
        <v>20445</v>
      </c>
      <c r="K13" s="36">
        <v>6966</v>
      </c>
      <c r="L13" s="36">
        <v>13631</v>
      </c>
      <c r="M13" s="36">
        <v>443430</v>
      </c>
      <c r="N13" s="9"/>
      <c r="O13" s="32"/>
      <c r="P13" s="32"/>
      <c r="Q13" s="32"/>
      <c r="R13" s="32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2:36" s="10" customFormat="1" ht="7.5" customHeight="1" x14ac:dyDescent="0.2">
      <c r="B14" s="19">
        <v>2007</v>
      </c>
      <c r="C14" s="34">
        <v>325032</v>
      </c>
      <c r="D14" s="34">
        <v>762122</v>
      </c>
      <c r="E14" s="36">
        <v>213</v>
      </c>
      <c r="F14" s="36">
        <v>84522</v>
      </c>
      <c r="G14" s="36">
        <v>355890</v>
      </c>
      <c r="H14" s="36">
        <v>321497</v>
      </c>
      <c r="I14" s="34">
        <v>437090</v>
      </c>
      <c r="J14" s="36">
        <v>18929</v>
      </c>
      <c r="K14" s="36">
        <v>10470</v>
      </c>
      <c r="L14" s="36">
        <v>15150</v>
      </c>
      <c r="M14" s="36">
        <v>392541</v>
      </c>
      <c r="N14" s="9"/>
      <c r="O14" s="32"/>
      <c r="P14" s="32"/>
      <c r="Q14" s="32"/>
      <c r="R14" s="32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2:36" s="10" customFormat="1" ht="7.5" customHeight="1" x14ac:dyDescent="0.2">
      <c r="B15" s="19">
        <v>2008</v>
      </c>
      <c r="C15" s="34">
        <v>401557</v>
      </c>
      <c r="D15" s="34">
        <v>799323</v>
      </c>
      <c r="E15" s="36">
        <v>356</v>
      </c>
      <c r="F15" s="36">
        <v>74835</v>
      </c>
      <c r="G15" s="36">
        <v>353784</v>
      </c>
      <c r="H15" s="36">
        <v>370348</v>
      </c>
      <c r="I15" s="34">
        <v>397766</v>
      </c>
      <c r="J15" s="36">
        <v>23353</v>
      </c>
      <c r="K15" s="36">
        <v>11568</v>
      </c>
      <c r="L15" s="36">
        <v>11109</v>
      </c>
      <c r="M15" s="36">
        <v>351736</v>
      </c>
      <c r="N15" s="9"/>
      <c r="O15" s="32"/>
      <c r="P15" s="32"/>
      <c r="Q15" s="32"/>
      <c r="R15" s="32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2:36" s="10" customFormat="1" ht="7.5" customHeight="1" x14ac:dyDescent="0.2">
      <c r="B16" s="19">
        <v>2009</v>
      </c>
      <c r="C16" s="34">
        <v>341438.26837469137</v>
      </c>
      <c r="D16" s="34">
        <v>779500.86289133178</v>
      </c>
      <c r="E16" s="36">
        <v>756.84487477152504</v>
      </c>
      <c r="F16" s="36">
        <v>80291.710230644298</v>
      </c>
      <c r="G16" s="36">
        <v>379081.64711924898</v>
      </c>
      <c r="H16" s="36">
        <v>319370.66066666698</v>
      </c>
      <c r="I16" s="34">
        <v>438062.59451664041</v>
      </c>
      <c r="J16" s="36">
        <v>15052.467333333299</v>
      </c>
      <c r="K16" s="36">
        <v>11621.336911537201</v>
      </c>
      <c r="L16" s="36">
        <v>13625.766671769899</v>
      </c>
      <c r="M16" s="36">
        <v>397763.02360000001</v>
      </c>
      <c r="N16" s="9"/>
      <c r="O16" s="32"/>
      <c r="P16" s="32"/>
      <c r="Q16" s="32"/>
      <c r="R16" s="32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2:36" s="10" customFormat="1" ht="7.5" customHeight="1" x14ac:dyDescent="0.2">
      <c r="B17" s="19">
        <v>2010</v>
      </c>
      <c r="C17" s="34">
        <v>195920</v>
      </c>
      <c r="D17" s="34">
        <v>842880</v>
      </c>
      <c r="E17" s="36">
        <v>2686</v>
      </c>
      <c r="F17" s="36">
        <v>89611</v>
      </c>
      <c r="G17" s="36">
        <v>258883</v>
      </c>
      <c r="H17" s="36">
        <f>D17-SUM(E17:G17)</f>
        <v>491700</v>
      </c>
      <c r="I17" s="34">
        <v>646959</v>
      </c>
      <c r="J17" s="36">
        <v>16779</v>
      </c>
      <c r="K17" s="36">
        <v>13525</v>
      </c>
      <c r="L17" s="36">
        <v>13245</v>
      </c>
      <c r="M17" s="36">
        <f>I17-SUM(J17:L17)</f>
        <v>603410</v>
      </c>
      <c r="N17" s="9"/>
      <c r="O17" s="32"/>
      <c r="P17" s="32"/>
      <c r="Q17" s="32"/>
      <c r="R17" s="32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2:36" s="10" customFormat="1" ht="7.5" customHeight="1" x14ac:dyDescent="0.2">
      <c r="B18" s="19">
        <v>2011</v>
      </c>
      <c r="C18" s="34">
        <f>D18-I18</f>
        <v>369962</v>
      </c>
      <c r="D18" s="34">
        <v>1049256</v>
      </c>
      <c r="E18" s="36">
        <v>2581</v>
      </c>
      <c r="F18" s="36">
        <v>88516</v>
      </c>
      <c r="G18" s="36">
        <v>326256</v>
      </c>
      <c r="H18" s="36">
        <f>D18-SUM(E18:G18)</f>
        <v>631903</v>
      </c>
      <c r="I18" s="34">
        <v>679294</v>
      </c>
      <c r="J18" s="36">
        <v>20889</v>
      </c>
      <c r="K18" s="36">
        <v>18234</v>
      </c>
      <c r="L18" s="36">
        <v>44299</v>
      </c>
      <c r="M18" s="36">
        <f>I18-SUM(J18:L18)</f>
        <v>595872</v>
      </c>
      <c r="N18" s="9"/>
      <c r="O18" s="32"/>
      <c r="P18" s="32"/>
      <c r="Q18" s="32"/>
      <c r="R18" s="32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2:36" s="10" customFormat="1" ht="7.5" customHeight="1" x14ac:dyDescent="0.2">
      <c r="B19" s="19">
        <v>2012</v>
      </c>
      <c r="C19" s="34">
        <f>D19-I19</f>
        <v>307287</v>
      </c>
      <c r="D19" s="34">
        <v>1117309</v>
      </c>
      <c r="E19" s="36">
        <v>2651</v>
      </c>
      <c r="F19" s="36">
        <v>155625</v>
      </c>
      <c r="G19" s="36">
        <v>268242</v>
      </c>
      <c r="H19" s="36">
        <v>690791</v>
      </c>
      <c r="I19" s="34">
        <v>810022</v>
      </c>
      <c r="J19" s="36">
        <v>22005</v>
      </c>
      <c r="K19" s="36">
        <v>22056</v>
      </c>
      <c r="L19" s="36">
        <v>27157</v>
      </c>
      <c r="M19" s="36">
        <v>738804</v>
      </c>
      <c r="N19" s="9"/>
      <c r="O19" s="32"/>
      <c r="P19" s="32"/>
      <c r="Q19" s="32"/>
      <c r="R19" s="32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2:36" s="10" customFormat="1" ht="7.5" customHeight="1" x14ac:dyDescent="0.2">
      <c r="B20" s="19">
        <v>2013</v>
      </c>
      <c r="C20" s="34">
        <f>(D20-I20)</f>
        <v>146657.4616713674</v>
      </c>
      <c r="D20" s="34">
        <v>1108194.5337487927</v>
      </c>
      <c r="E20" s="36">
        <v>3292.6638179829974</v>
      </c>
      <c r="F20" s="36">
        <v>138124.55254680917</v>
      </c>
      <c r="G20" s="36">
        <v>274723.2453773857</v>
      </c>
      <c r="H20" s="36">
        <v>692054.07200661488</v>
      </c>
      <c r="I20" s="34">
        <v>961537.07207742531</v>
      </c>
      <c r="J20" s="36">
        <v>17890.68753853345</v>
      </c>
      <c r="K20" s="36">
        <v>18155.414136538853</v>
      </c>
      <c r="L20" s="36">
        <v>38469.440243449062</v>
      </c>
      <c r="M20" s="36">
        <v>887021.53015890392</v>
      </c>
      <c r="N20" s="9"/>
      <c r="O20" s="32"/>
      <c r="P20" s="32"/>
      <c r="Q20" s="32"/>
      <c r="R20" s="32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2:36" s="10" customFormat="1" ht="7.5" customHeight="1" x14ac:dyDescent="0.2">
      <c r="B21" s="19">
        <v>2014</v>
      </c>
      <c r="C21" s="34">
        <v>20712.582891757367</v>
      </c>
      <c r="D21" s="34">
        <v>1129418.4420812344</v>
      </c>
      <c r="E21" s="36">
        <v>3550.6666103122502</v>
      </c>
      <c r="F21" s="36">
        <v>178348.79297348787</v>
      </c>
      <c r="G21" s="36">
        <v>319358.41755449021</v>
      </c>
      <c r="H21" s="36">
        <v>628160.56494295329</v>
      </c>
      <c r="I21" s="34">
        <v>1108705.8591894771</v>
      </c>
      <c r="J21" s="36">
        <v>17615.399719331199</v>
      </c>
      <c r="K21" s="36">
        <v>8936.0562680490493</v>
      </c>
      <c r="L21" s="36">
        <v>10467.391109065977</v>
      </c>
      <c r="M21" s="36">
        <v>1071687.0120930306</v>
      </c>
      <c r="N21" s="9"/>
      <c r="O21" s="32"/>
      <c r="P21" s="32"/>
      <c r="Q21" s="32"/>
      <c r="R21" s="32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2:36" s="10" customFormat="1" ht="8.25" customHeight="1" x14ac:dyDescent="0.2">
      <c r="B22" s="19">
        <v>2015</v>
      </c>
      <c r="C22" s="34">
        <v>49833.585552325123</v>
      </c>
      <c r="D22" s="34">
        <v>1084007.2833894596</v>
      </c>
      <c r="E22" s="36">
        <v>4347.012205998687</v>
      </c>
      <c r="F22" s="36">
        <v>150505.98123098156</v>
      </c>
      <c r="G22" s="36">
        <v>333597.34220442775</v>
      </c>
      <c r="H22" s="36">
        <v>595556.94774805149</v>
      </c>
      <c r="I22" s="34">
        <v>1034173.6978371345</v>
      </c>
      <c r="J22" s="36">
        <v>16689.825436671519</v>
      </c>
      <c r="K22" s="36">
        <v>8446.2848351641896</v>
      </c>
      <c r="L22" s="36">
        <v>21110.135619618217</v>
      </c>
      <c r="M22" s="36">
        <v>987927.45194568054</v>
      </c>
      <c r="N22" s="9"/>
      <c r="O22" s="32"/>
      <c r="P22" s="32"/>
      <c r="Q22" s="32"/>
      <c r="R22" s="32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2:36" s="10" customFormat="1" ht="7.5" customHeight="1" x14ac:dyDescent="0.2">
      <c r="B23" s="20" t="s">
        <v>22</v>
      </c>
      <c r="C23" s="35">
        <v>-76854.5076410576</v>
      </c>
      <c r="D23" s="35">
        <v>1013584.9091160967</v>
      </c>
      <c r="E23" s="37">
        <v>4038.6084805207634</v>
      </c>
      <c r="F23" s="37">
        <v>182538.91218822755</v>
      </c>
      <c r="G23" s="37">
        <v>314168.50611861877</v>
      </c>
      <c r="H23" s="37">
        <v>512838.88232872961</v>
      </c>
      <c r="I23" s="35">
        <v>1090439.4167571543</v>
      </c>
      <c r="J23" s="37">
        <v>14406.638514776712</v>
      </c>
      <c r="K23" s="37">
        <v>8560.3547081585239</v>
      </c>
      <c r="L23" s="37">
        <v>15789.539776761654</v>
      </c>
      <c r="M23" s="37">
        <v>1051682.8837574576</v>
      </c>
      <c r="N23" s="9"/>
      <c r="O23" s="32"/>
      <c r="P23" s="32"/>
      <c r="Q23" s="32"/>
      <c r="R23" s="32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2:36" ht="8.1" customHeight="1" x14ac:dyDescent="0.2">
      <c r="B24" s="16" t="s">
        <v>13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2"/>
      <c r="O24" s="32"/>
      <c r="P24" s="32"/>
      <c r="Q24" s="32"/>
      <c r="R24" s="32"/>
      <c r="S24" s="13">
        <v>3472</v>
      </c>
      <c r="T24" s="13"/>
      <c r="U24" s="13">
        <v>3166</v>
      </c>
      <c r="V24" s="13">
        <v>3216</v>
      </c>
      <c r="W24" s="13">
        <v>3208</v>
      </c>
      <c r="X24" s="13">
        <v>3226</v>
      </c>
      <c r="Y24" s="13">
        <v>3406</v>
      </c>
      <c r="Z24" s="13"/>
      <c r="AA24" s="13">
        <v>3262</v>
      </c>
      <c r="AB24" s="13">
        <v>3336</v>
      </c>
      <c r="AC24" s="13">
        <v>2979</v>
      </c>
      <c r="AD24" s="13">
        <v>2988</v>
      </c>
      <c r="AE24" s="13">
        <v>2987</v>
      </c>
      <c r="AF24" s="6"/>
      <c r="AG24" s="6"/>
      <c r="AH24" s="6"/>
      <c r="AI24" s="6"/>
      <c r="AJ24" s="6"/>
    </row>
    <row r="25" spans="2:36" ht="16.5" customHeight="1" x14ac:dyDescent="0.2">
      <c r="B25" s="42" t="s">
        <v>17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12"/>
      <c r="P25" s="6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6"/>
      <c r="AG25" s="6"/>
      <c r="AH25" s="6"/>
      <c r="AI25" s="6"/>
      <c r="AJ25" s="6"/>
    </row>
    <row r="26" spans="2:36" ht="8.1" customHeight="1" x14ac:dyDescent="0.2">
      <c r="B26" s="16" t="s">
        <v>14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2"/>
      <c r="P26" s="6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6"/>
      <c r="AG26" s="6"/>
      <c r="AH26" s="6"/>
      <c r="AI26" s="6"/>
      <c r="AJ26" s="6"/>
    </row>
    <row r="27" spans="2:36" ht="8.1" customHeight="1" x14ac:dyDescent="0.2">
      <c r="B27" s="16" t="s">
        <v>15</v>
      </c>
      <c r="C27" s="17"/>
      <c r="D27" s="17"/>
      <c r="E27" s="17"/>
      <c r="F27" s="17"/>
      <c r="G27" s="17"/>
      <c r="H27" s="17"/>
      <c r="I27" s="45"/>
      <c r="J27" s="46"/>
      <c r="K27" s="46"/>
      <c r="L27" s="46"/>
      <c r="M27" s="46"/>
      <c r="N27" s="12"/>
      <c r="P27" s="6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6"/>
      <c r="AG27" s="6"/>
      <c r="AH27" s="6"/>
      <c r="AI27" s="6"/>
      <c r="AJ27" s="6"/>
    </row>
    <row r="28" spans="2:36" ht="8.1" customHeight="1" x14ac:dyDescent="0.2">
      <c r="B28" s="23" t="s">
        <v>16</v>
      </c>
      <c r="C28" s="24"/>
      <c r="D28" s="24"/>
      <c r="E28" s="24"/>
      <c r="F28" s="17"/>
      <c r="G28" s="17"/>
      <c r="H28" s="17"/>
      <c r="I28" s="46"/>
      <c r="J28" s="46"/>
      <c r="K28" s="46"/>
      <c r="L28" s="46"/>
      <c r="M28" s="46"/>
      <c r="N28" s="12"/>
      <c r="P28" s="6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6"/>
      <c r="AG28" s="6"/>
      <c r="AH28" s="6"/>
      <c r="AI28" s="6"/>
      <c r="AJ28" s="6"/>
    </row>
    <row r="29" spans="2:36" ht="8.1" customHeight="1" x14ac:dyDescent="0.2">
      <c r="B29" s="16" t="s">
        <v>12</v>
      </c>
      <c r="C29" s="17"/>
      <c r="D29" s="17"/>
      <c r="E29" s="17"/>
      <c r="F29" s="17"/>
      <c r="G29" s="17"/>
      <c r="H29" s="17"/>
      <c r="I29" s="17"/>
      <c r="J29" s="17"/>
      <c r="L29" s="22"/>
      <c r="M29" s="21" t="s">
        <v>11</v>
      </c>
      <c r="N29" s="12"/>
      <c r="P29" s="6"/>
      <c r="Q29" s="13">
        <v>24</v>
      </c>
      <c r="R29" s="13">
        <v>51</v>
      </c>
      <c r="S29" s="13">
        <v>79</v>
      </c>
      <c r="T29" s="13"/>
      <c r="U29" s="13">
        <v>85</v>
      </c>
      <c r="V29" s="13">
        <v>81</v>
      </c>
      <c r="W29" s="13">
        <v>77</v>
      </c>
      <c r="X29" s="13">
        <v>86</v>
      </c>
      <c r="Y29" s="13">
        <v>92</v>
      </c>
      <c r="Z29" s="13"/>
      <c r="AA29" s="13">
        <v>96</v>
      </c>
      <c r="AB29" s="13">
        <v>103</v>
      </c>
      <c r="AC29" s="13">
        <v>100</v>
      </c>
      <c r="AD29" s="13">
        <v>109</v>
      </c>
      <c r="AE29" s="13">
        <v>109</v>
      </c>
      <c r="AF29" s="6"/>
      <c r="AG29" s="6"/>
      <c r="AH29" s="6"/>
      <c r="AI29" s="6"/>
      <c r="AJ29" s="6"/>
    </row>
    <row r="30" spans="2:36" ht="8.1" customHeight="1" x14ac:dyDescent="0.2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1"/>
      <c r="N30" s="12"/>
      <c r="P30" s="6"/>
      <c r="Q30" s="13">
        <v>79</v>
      </c>
      <c r="R30" s="13">
        <v>123</v>
      </c>
      <c r="S30" s="13">
        <v>129</v>
      </c>
      <c r="T30" s="13"/>
      <c r="U30" s="13">
        <v>101</v>
      </c>
      <c r="V30" s="13">
        <v>101</v>
      </c>
      <c r="W30" s="13">
        <v>97</v>
      </c>
      <c r="X30" s="13">
        <v>98</v>
      </c>
      <c r="Y30" s="13">
        <v>94</v>
      </c>
      <c r="Z30" s="13"/>
      <c r="AA30" s="13">
        <v>81</v>
      </c>
      <c r="AB30" s="13">
        <v>77</v>
      </c>
      <c r="AC30" s="13">
        <v>69</v>
      </c>
      <c r="AD30" s="13">
        <v>69</v>
      </c>
      <c r="AE30" s="13">
        <v>69</v>
      </c>
      <c r="AF30" s="6"/>
      <c r="AG30" s="6"/>
      <c r="AH30" s="6"/>
      <c r="AI30" s="6"/>
      <c r="AJ30" s="6"/>
    </row>
    <row r="31" spans="2:36" ht="8.1" customHeight="1" x14ac:dyDescent="0.2">
      <c r="B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P31" s="6"/>
      <c r="Q31" s="13"/>
      <c r="R31" s="13">
        <v>708.8</v>
      </c>
      <c r="S31" s="13">
        <v>883.1</v>
      </c>
      <c r="T31" s="13"/>
      <c r="U31" s="13">
        <v>887.6</v>
      </c>
      <c r="V31" s="13">
        <v>895.7</v>
      </c>
      <c r="W31" s="13">
        <v>895.7</v>
      </c>
      <c r="X31" s="13">
        <v>895.7</v>
      </c>
      <c r="Y31" s="13">
        <v>830</v>
      </c>
      <c r="Z31" s="13"/>
      <c r="AA31" s="13">
        <v>830</v>
      </c>
      <c r="AB31" s="13">
        <v>953</v>
      </c>
      <c r="AC31" s="13">
        <v>605</v>
      </c>
      <c r="AD31" s="13">
        <v>628.20000000000005</v>
      </c>
      <c r="AE31" s="13">
        <v>657.6</v>
      </c>
      <c r="AF31" s="6"/>
      <c r="AG31" s="6"/>
      <c r="AH31" s="6"/>
      <c r="AI31" s="6"/>
      <c r="AJ31" s="6"/>
    </row>
    <row r="32" spans="2:36" ht="14.25" customHeight="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6"/>
      <c r="Q32" s="13"/>
      <c r="R32" s="13">
        <v>91.1</v>
      </c>
      <c r="S32" s="13">
        <v>127.9</v>
      </c>
      <c r="T32" s="13"/>
      <c r="U32" s="13">
        <v>131.9</v>
      </c>
      <c r="V32" s="13">
        <v>139.69999999999999</v>
      </c>
      <c r="W32" s="13">
        <v>139.69999999999999</v>
      </c>
      <c r="X32" s="13">
        <v>139.69999999999999</v>
      </c>
      <c r="Y32" s="13">
        <v>136</v>
      </c>
      <c r="Z32" s="13"/>
      <c r="AA32" s="13">
        <v>136</v>
      </c>
      <c r="AB32" s="13">
        <v>164</v>
      </c>
      <c r="AC32" s="13">
        <v>209</v>
      </c>
      <c r="AD32" s="13">
        <v>242.2</v>
      </c>
      <c r="AE32" s="13">
        <v>247.1</v>
      </c>
      <c r="AF32" s="6"/>
      <c r="AG32" s="6"/>
      <c r="AH32" s="6"/>
      <c r="AI32" s="6"/>
      <c r="AJ32" s="6"/>
    </row>
    <row r="33" spans="2:36" ht="14.25" customHeight="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2:36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2:36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9" spans="2:36" x14ac:dyDescent="0.2">
      <c r="B39" s="14"/>
    </row>
  </sheetData>
  <mergeCells count="5">
    <mergeCell ref="B4:B5"/>
    <mergeCell ref="C4:C5"/>
    <mergeCell ref="B25:M25"/>
    <mergeCell ref="B32:O35"/>
    <mergeCell ref="I27:M28"/>
  </mergeCells>
  <phoneticPr fontId="0" type="noConversion"/>
  <hyperlinks>
    <hyperlink ref="M29" r:id="rId1" display="www.siap.sagarpa.gob.mx"/>
  </hyperlinks>
  <pageMargins left="0.98425196850393704" right="0.98425196850393704" top="1.5748031496062993" bottom="0.78740157480314965" header="0" footer="0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M04_593B</vt:lpstr>
      <vt:lpstr>Hoja1</vt:lpstr>
      <vt:lpstr>M04_593B!Área_de_impresión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adela_jimenez</cp:lastModifiedBy>
  <cp:lastPrinted>2017-08-21T17:40:22Z</cp:lastPrinted>
  <dcterms:created xsi:type="dcterms:W3CDTF">2000-12-12T17:17:16Z</dcterms:created>
  <dcterms:modified xsi:type="dcterms:W3CDTF">2017-08-22T01:07:04Z</dcterms:modified>
</cp:coreProperties>
</file>