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ejandro_martinezh\Documents\Informe de gobierno 2017\CUADROS ESTADISTICOS PARA PRESIDENCIA\INEGI\FEDERALISMO\"/>
    </mc:Choice>
  </mc:AlternateContent>
  <bookViews>
    <workbookView xWindow="-15" yWindow="-15" windowWidth="20730" windowHeight="8790" tabRatio="462"/>
  </bookViews>
  <sheets>
    <sheet name="P462 (3)" sheetId="20" r:id="rId1"/>
    <sheet name="ingresos" sheetId="21" r:id="rId2"/>
    <sheet name="Hoja2" sheetId="22" state="hidden" r:id="rId3"/>
  </sheets>
  <definedNames>
    <definedName name="_Fill" localSheetId="1" hidden="1">#REF!</definedName>
    <definedName name="_Fill" localSheetId="0" hidden="1">#REF!</definedName>
    <definedName name="_Fill" hidden="1">#REF!</definedName>
    <definedName name="A_impresión_IM" localSheetId="1">#REF!</definedName>
    <definedName name="A_impresión_IM" localSheetId="0">#REF!</definedName>
    <definedName name="A_impresión_IM">#REF!</definedName>
    <definedName name="AAA" localSheetId="1">#REF!</definedName>
    <definedName name="AAA">#REF!</definedName>
    <definedName name="_xlnm.Print_Area" localSheetId="0">'P462 (3)'!$A$1:$Q$41</definedName>
    <definedName name="DIFERENCIAS">#N/A</definedName>
    <definedName name="iii" localSheetId="1">#REF!</definedName>
    <definedName name="iii" localSheetId="0">#REF!</definedName>
    <definedName name="iii">#REF!</definedName>
    <definedName name="INGRESOS" hidden="1">#REF!</definedName>
    <definedName name="jjj" localSheetId="1">#REF!</definedName>
    <definedName name="jjj" localSheetId="0">#REF!</definedName>
    <definedName name="jjj">#REF!</definedName>
    <definedName name="kkk" localSheetId="1">#REF!</definedName>
    <definedName name="kkk" localSheetId="0">#REF!</definedName>
    <definedName name="kkk">#REF!</definedName>
    <definedName name="oooo" localSheetId="1">#REF!</definedName>
    <definedName name="oooo" localSheetId="0">#REF!</definedName>
    <definedName name="oooo">#REF!</definedName>
    <definedName name="pppp" localSheetId="1">#REF!</definedName>
    <definedName name="pppp" localSheetId="0">#REF!</definedName>
    <definedName name="pppp">#REF!</definedName>
    <definedName name="QQQ" localSheetId="1">#REF!</definedName>
    <definedName name="QQQ" localSheetId="0">#REF!</definedName>
    <definedName name="QQQ">#REF!</definedName>
    <definedName name="VARIABLES">#N/A</definedName>
    <definedName name="xxx" localSheetId="1">#REF!</definedName>
    <definedName name="xxx" localSheetId="0">#REF!</definedName>
    <definedName name="xxx">#REF!</definedName>
    <definedName name="yyy" localSheetId="1">#REF!</definedName>
    <definedName name="yyy" localSheetId="0">#REF!</definedName>
    <definedName name="yyy">#REF!</definedName>
    <definedName name="zz" localSheetId="1">#REF!</definedName>
    <definedName name="zz" localSheetId="0">#REF!</definedName>
    <definedName name="zz">#REF!</definedName>
  </definedNames>
  <calcPr calcId="152511"/>
</workbook>
</file>

<file path=xl/calcChain.xml><?xml version="1.0" encoding="utf-8"?>
<calcChain xmlns="http://schemas.openxmlformats.org/spreadsheetml/2006/main">
  <c r="DT4" i="21" l="1"/>
  <c r="H140" i="21" l="1"/>
  <c r="B140" i="21"/>
  <c r="H139" i="21"/>
  <c r="B139" i="21"/>
  <c r="H138" i="21"/>
  <c r="B138" i="21"/>
  <c r="H137" i="21"/>
  <c r="B137" i="21"/>
  <c r="H136" i="21"/>
  <c r="B136" i="21"/>
  <c r="H135" i="21"/>
  <c r="B135" i="21"/>
  <c r="H134" i="21"/>
  <c r="B134" i="21"/>
  <c r="H133" i="21"/>
  <c r="B133" i="21"/>
  <c r="H132" i="21"/>
  <c r="B132" i="21"/>
  <c r="H131" i="21"/>
  <c r="B131" i="21"/>
  <c r="H130" i="21"/>
  <c r="B130" i="21"/>
  <c r="H129" i="21"/>
  <c r="B129" i="21"/>
  <c r="H128" i="21"/>
  <c r="B128" i="21"/>
  <c r="H127" i="21"/>
  <c r="B127" i="21"/>
  <c r="H126" i="21"/>
  <c r="B126" i="21"/>
  <c r="H125" i="21"/>
  <c r="B125" i="21"/>
  <c r="H124" i="21"/>
  <c r="B124" i="21"/>
  <c r="H123" i="21"/>
  <c r="B123" i="21"/>
  <c r="H122" i="21"/>
  <c r="B122" i="21"/>
  <c r="H121" i="21"/>
  <c r="B121" i="21"/>
  <c r="H120" i="21"/>
  <c r="B120" i="21"/>
  <c r="H119" i="21"/>
  <c r="B119" i="21"/>
  <c r="H118" i="21"/>
  <c r="B118" i="21"/>
  <c r="H117" i="21"/>
  <c r="B117" i="21"/>
  <c r="H116" i="21"/>
  <c r="B116" i="21"/>
  <c r="H115" i="21"/>
  <c r="B115" i="21"/>
  <c r="H114" i="21"/>
  <c r="B114" i="21"/>
  <c r="H113" i="21"/>
  <c r="B113" i="21"/>
  <c r="H112" i="21"/>
  <c r="B112" i="21"/>
  <c r="H111" i="21"/>
  <c r="B111" i="21"/>
  <c r="H110" i="21"/>
  <c r="B110" i="21"/>
  <c r="H109" i="21"/>
  <c r="B109" i="21"/>
  <c r="Q105" i="21"/>
  <c r="P105" i="21"/>
  <c r="O105" i="21"/>
  <c r="N105" i="21"/>
  <c r="M105" i="21"/>
  <c r="L105" i="21"/>
  <c r="K105" i="21"/>
  <c r="J105" i="21"/>
  <c r="I105" i="21"/>
  <c r="H105" i="21"/>
  <c r="G105" i="21"/>
  <c r="G140" i="21" s="1"/>
  <c r="F105" i="21"/>
  <c r="F140" i="21" s="1"/>
  <c r="E105" i="21"/>
  <c r="E140" i="21" s="1"/>
  <c r="D105" i="21"/>
  <c r="D140" i="21" s="1"/>
  <c r="C105" i="21"/>
  <c r="C140" i="21" s="1"/>
  <c r="B105" i="21"/>
  <c r="Q104" i="21"/>
  <c r="P104" i="21"/>
  <c r="O104" i="21"/>
  <c r="N104" i="21"/>
  <c r="M104" i="21"/>
  <c r="L104" i="21"/>
  <c r="K104" i="21"/>
  <c r="J104" i="21"/>
  <c r="I104" i="21"/>
  <c r="H104" i="21"/>
  <c r="G104" i="21"/>
  <c r="G139" i="21" s="1"/>
  <c r="F104" i="21"/>
  <c r="F139" i="21" s="1"/>
  <c r="E104" i="21"/>
  <c r="E139" i="21" s="1"/>
  <c r="D104" i="21"/>
  <c r="D139" i="21" s="1"/>
  <c r="C104" i="21"/>
  <c r="C139" i="21" s="1"/>
  <c r="B104" i="21"/>
  <c r="Q103" i="21"/>
  <c r="P103" i="21"/>
  <c r="O103" i="21"/>
  <c r="N103" i="21"/>
  <c r="M103" i="21"/>
  <c r="L103" i="21"/>
  <c r="K103" i="21"/>
  <c r="J103" i="21"/>
  <c r="I103" i="21"/>
  <c r="H103" i="21"/>
  <c r="G103" i="21"/>
  <c r="G138" i="21" s="1"/>
  <c r="F103" i="21"/>
  <c r="F138" i="21" s="1"/>
  <c r="E103" i="21"/>
  <c r="E138" i="21" s="1"/>
  <c r="D103" i="21"/>
  <c r="D138" i="21" s="1"/>
  <c r="C103" i="21"/>
  <c r="C138" i="21" s="1"/>
  <c r="B103" i="21"/>
  <c r="Q102" i="21"/>
  <c r="P102" i="21"/>
  <c r="O102" i="21"/>
  <c r="N102" i="21"/>
  <c r="M102" i="21"/>
  <c r="L102" i="21"/>
  <c r="K102" i="21"/>
  <c r="J102" i="21"/>
  <c r="I102" i="21"/>
  <c r="H102" i="21"/>
  <c r="G102" i="21"/>
  <c r="G137" i="21" s="1"/>
  <c r="F102" i="21"/>
  <c r="F137" i="21" s="1"/>
  <c r="E102" i="21"/>
  <c r="E137" i="21" s="1"/>
  <c r="D102" i="21"/>
  <c r="D137" i="21" s="1"/>
  <c r="C102" i="21"/>
  <c r="C137" i="21" s="1"/>
  <c r="B102" i="21"/>
  <c r="Q101" i="21"/>
  <c r="P101" i="21"/>
  <c r="O101" i="21"/>
  <c r="N101" i="21"/>
  <c r="M101" i="21"/>
  <c r="L101" i="21"/>
  <c r="K101" i="21"/>
  <c r="J101" i="21"/>
  <c r="I101" i="21"/>
  <c r="H101" i="21"/>
  <c r="G101" i="21"/>
  <c r="G136" i="21" s="1"/>
  <c r="F101" i="21"/>
  <c r="F136" i="21" s="1"/>
  <c r="E101" i="21"/>
  <c r="E136" i="21" s="1"/>
  <c r="D101" i="21"/>
  <c r="D136" i="21" s="1"/>
  <c r="C101" i="21"/>
  <c r="C136" i="21" s="1"/>
  <c r="B101" i="21"/>
  <c r="Q100" i="21"/>
  <c r="P100" i="21"/>
  <c r="O100" i="21"/>
  <c r="N100" i="21"/>
  <c r="M100" i="21"/>
  <c r="L100" i="21"/>
  <c r="K100" i="21"/>
  <c r="J100" i="21"/>
  <c r="I100" i="21"/>
  <c r="H100" i="21"/>
  <c r="G100" i="21"/>
  <c r="G135" i="21" s="1"/>
  <c r="F100" i="21"/>
  <c r="F135" i="21" s="1"/>
  <c r="E100" i="21"/>
  <c r="E135" i="21" s="1"/>
  <c r="D100" i="21"/>
  <c r="D135" i="21" s="1"/>
  <c r="C100" i="21"/>
  <c r="C135" i="21" s="1"/>
  <c r="B100" i="21"/>
  <c r="Q99" i="21"/>
  <c r="P99" i="21"/>
  <c r="O99" i="21"/>
  <c r="N99" i="21"/>
  <c r="M99" i="21"/>
  <c r="L99" i="21"/>
  <c r="K99" i="21"/>
  <c r="J99" i="21"/>
  <c r="I99" i="21"/>
  <c r="H99" i="21"/>
  <c r="G99" i="21"/>
  <c r="G134" i="21" s="1"/>
  <c r="F99" i="21"/>
  <c r="F134" i="21" s="1"/>
  <c r="E99" i="21"/>
  <c r="E134" i="21" s="1"/>
  <c r="D99" i="21"/>
  <c r="D134" i="21" s="1"/>
  <c r="C99" i="21"/>
  <c r="C134" i="21" s="1"/>
  <c r="B99" i="21"/>
  <c r="Q98" i="21"/>
  <c r="P98" i="21"/>
  <c r="O98" i="21"/>
  <c r="N98" i="21"/>
  <c r="M98" i="21"/>
  <c r="L98" i="21"/>
  <c r="K98" i="21"/>
  <c r="J98" i="21"/>
  <c r="I98" i="21"/>
  <c r="H98" i="21"/>
  <c r="G98" i="21"/>
  <c r="G133" i="21" s="1"/>
  <c r="F98" i="21"/>
  <c r="F133" i="21" s="1"/>
  <c r="E98" i="21"/>
  <c r="E133" i="21" s="1"/>
  <c r="D98" i="21"/>
  <c r="D133" i="21" s="1"/>
  <c r="C98" i="21"/>
  <c r="C133" i="21" s="1"/>
  <c r="B98" i="21"/>
  <c r="Q97" i="21"/>
  <c r="P97" i="21"/>
  <c r="O97" i="21"/>
  <c r="N97" i="21"/>
  <c r="M97" i="21"/>
  <c r="L97" i="21"/>
  <c r="K97" i="21"/>
  <c r="J97" i="21"/>
  <c r="I97" i="21"/>
  <c r="H97" i="21"/>
  <c r="G97" i="21"/>
  <c r="G132" i="21" s="1"/>
  <c r="F97" i="21"/>
  <c r="F132" i="21" s="1"/>
  <c r="E97" i="21"/>
  <c r="E132" i="21" s="1"/>
  <c r="D97" i="21"/>
  <c r="D132" i="21" s="1"/>
  <c r="C97" i="21"/>
  <c r="C132" i="21" s="1"/>
  <c r="B97" i="21"/>
  <c r="Q96" i="21"/>
  <c r="P96" i="21"/>
  <c r="O96" i="21"/>
  <c r="N96" i="21"/>
  <c r="M96" i="21"/>
  <c r="L96" i="21"/>
  <c r="K96" i="21"/>
  <c r="J96" i="21"/>
  <c r="I96" i="21"/>
  <c r="H96" i="21"/>
  <c r="G96" i="21"/>
  <c r="G131" i="21" s="1"/>
  <c r="F96" i="21"/>
  <c r="F131" i="21" s="1"/>
  <c r="E96" i="21"/>
  <c r="E131" i="21" s="1"/>
  <c r="D96" i="21"/>
  <c r="D131" i="21" s="1"/>
  <c r="C96" i="21"/>
  <c r="C131" i="21" s="1"/>
  <c r="B96" i="21"/>
  <c r="Q95" i="21"/>
  <c r="P95" i="21"/>
  <c r="O95" i="21"/>
  <c r="N95" i="21"/>
  <c r="M95" i="21"/>
  <c r="L95" i="21"/>
  <c r="K95" i="21"/>
  <c r="J95" i="21"/>
  <c r="I95" i="21"/>
  <c r="H95" i="21"/>
  <c r="G95" i="21"/>
  <c r="G130" i="21" s="1"/>
  <c r="F95" i="21"/>
  <c r="F130" i="21" s="1"/>
  <c r="E95" i="21"/>
  <c r="E130" i="21" s="1"/>
  <c r="D95" i="21"/>
  <c r="D130" i="21" s="1"/>
  <c r="C95" i="21"/>
  <c r="C130" i="21" s="1"/>
  <c r="B95" i="21"/>
  <c r="Q94" i="21"/>
  <c r="P94" i="21"/>
  <c r="O94" i="21"/>
  <c r="N94" i="21"/>
  <c r="M94" i="21"/>
  <c r="L94" i="21"/>
  <c r="K94" i="21"/>
  <c r="J94" i="21"/>
  <c r="I94" i="21"/>
  <c r="H94" i="21"/>
  <c r="G94" i="21"/>
  <c r="G129" i="21" s="1"/>
  <c r="F94" i="21"/>
  <c r="F129" i="21" s="1"/>
  <c r="E94" i="21"/>
  <c r="E129" i="21" s="1"/>
  <c r="D94" i="21"/>
  <c r="D129" i="21" s="1"/>
  <c r="C94" i="21"/>
  <c r="C129" i="21" s="1"/>
  <c r="B94" i="21"/>
  <c r="Q93" i="21"/>
  <c r="P93" i="21"/>
  <c r="O93" i="21"/>
  <c r="N93" i="21"/>
  <c r="M93" i="21"/>
  <c r="L93" i="21"/>
  <c r="K93" i="21"/>
  <c r="J93" i="21"/>
  <c r="I93" i="21"/>
  <c r="H93" i="21"/>
  <c r="G93" i="21"/>
  <c r="G128" i="21" s="1"/>
  <c r="F93" i="21"/>
  <c r="F128" i="21" s="1"/>
  <c r="E93" i="21"/>
  <c r="E128" i="21" s="1"/>
  <c r="D93" i="21"/>
  <c r="D128" i="21" s="1"/>
  <c r="C93" i="21"/>
  <c r="C128" i="21" s="1"/>
  <c r="B93" i="21"/>
  <c r="Q92" i="21"/>
  <c r="P92" i="21"/>
  <c r="O92" i="21"/>
  <c r="N92" i="21"/>
  <c r="M92" i="21"/>
  <c r="L92" i="21"/>
  <c r="K92" i="21"/>
  <c r="J92" i="21"/>
  <c r="I92" i="21"/>
  <c r="H92" i="21"/>
  <c r="G92" i="21"/>
  <c r="G127" i="21" s="1"/>
  <c r="F92" i="21"/>
  <c r="F127" i="21" s="1"/>
  <c r="E92" i="21"/>
  <c r="E127" i="21" s="1"/>
  <c r="D92" i="21"/>
  <c r="D127" i="21" s="1"/>
  <c r="C92" i="21"/>
  <c r="C127" i="21" s="1"/>
  <c r="B92" i="21"/>
  <c r="Q91" i="21"/>
  <c r="P91" i="21"/>
  <c r="O91" i="21"/>
  <c r="N91" i="21"/>
  <c r="M91" i="21"/>
  <c r="L91" i="21"/>
  <c r="K91" i="21"/>
  <c r="J91" i="21"/>
  <c r="I91" i="21"/>
  <c r="H91" i="21"/>
  <c r="G91" i="21"/>
  <c r="G126" i="21" s="1"/>
  <c r="F91" i="21"/>
  <c r="F126" i="21" s="1"/>
  <c r="E91" i="21"/>
  <c r="E126" i="21" s="1"/>
  <c r="D91" i="21"/>
  <c r="D126" i="21" s="1"/>
  <c r="C91" i="21"/>
  <c r="C126" i="21" s="1"/>
  <c r="B91" i="21"/>
  <c r="Q90" i="21"/>
  <c r="P90" i="21"/>
  <c r="O90" i="21"/>
  <c r="N90" i="21"/>
  <c r="M90" i="21"/>
  <c r="L90" i="21"/>
  <c r="K90" i="21"/>
  <c r="J90" i="21"/>
  <c r="I90" i="21"/>
  <c r="H90" i="21"/>
  <c r="G90" i="21"/>
  <c r="G125" i="21" s="1"/>
  <c r="F90" i="21"/>
  <c r="F125" i="21" s="1"/>
  <c r="E90" i="21"/>
  <c r="E125" i="21" s="1"/>
  <c r="D90" i="21"/>
  <c r="D125" i="21" s="1"/>
  <c r="C90" i="21"/>
  <c r="C125" i="21" s="1"/>
  <c r="B90" i="21"/>
  <c r="Q89" i="21"/>
  <c r="P89" i="21"/>
  <c r="O89" i="21"/>
  <c r="N89" i="21"/>
  <c r="M89" i="21"/>
  <c r="L89" i="21"/>
  <c r="K89" i="21"/>
  <c r="J89" i="21"/>
  <c r="I89" i="21"/>
  <c r="H89" i="21"/>
  <c r="G89" i="21"/>
  <c r="G124" i="21" s="1"/>
  <c r="F89" i="21"/>
  <c r="F124" i="21" s="1"/>
  <c r="E89" i="21"/>
  <c r="E124" i="21" s="1"/>
  <c r="D89" i="21"/>
  <c r="D124" i="21" s="1"/>
  <c r="C89" i="21"/>
  <c r="C124" i="21" s="1"/>
  <c r="B89" i="21"/>
  <c r="Q88" i="21"/>
  <c r="P88" i="21"/>
  <c r="O88" i="21"/>
  <c r="N88" i="21"/>
  <c r="M88" i="21"/>
  <c r="L88" i="21"/>
  <c r="K88" i="21"/>
  <c r="J88" i="21"/>
  <c r="I88" i="21"/>
  <c r="H88" i="21"/>
  <c r="G88" i="21"/>
  <c r="G123" i="21" s="1"/>
  <c r="F88" i="21"/>
  <c r="F123" i="21" s="1"/>
  <c r="E88" i="21"/>
  <c r="E123" i="21" s="1"/>
  <c r="D88" i="21"/>
  <c r="D123" i="21" s="1"/>
  <c r="C88" i="21"/>
  <c r="C123" i="21" s="1"/>
  <c r="B88" i="21"/>
  <c r="Q87" i="21"/>
  <c r="P87" i="21"/>
  <c r="O87" i="21"/>
  <c r="N87" i="21"/>
  <c r="M87" i="21"/>
  <c r="L87" i="21"/>
  <c r="K87" i="21"/>
  <c r="J87" i="21"/>
  <c r="I87" i="21"/>
  <c r="H87" i="21"/>
  <c r="G87" i="21"/>
  <c r="G122" i="21" s="1"/>
  <c r="F87" i="21"/>
  <c r="F122" i="21" s="1"/>
  <c r="E87" i="21"/>
  <c r="E122" i="21" s="1"/>
  <c r="D87" i="21"/>
  <c r="D122" i="21" s="1"/>
  <c r="C87" i="21"/>
  <c r="C122" i="21" s="1"/>
  <c r="B87" i="21"/>
  <c r="Q86" i="21"/>
  <c r="P86" i="21"/>
  <c r="O86" i="21"/>
  <c r="N86" i="21"/>
  <c r="M86" i="21"/>
  <c r="L86" i="21"/>
  <c r="K86" i="21"/>
  <c r="J86" i="21"/>
  <c r="I86" i="21"/>
  <c r="H86" i="21"/>
  <c r="G86" i="21"/>
  <c r="G121" i="21" s="1"/>
  <c r="F86" i="21"/>
  <c r="F121" i="21" s="1"/>
  <c r="E86" i="21"/>
  <c r="E121" i="21" s="1"/>
  <c r="D86" i="21"/>
  <c r="D121" i="21" s="1"/>
  <c r="C86" i="21"/>
  <c r="C121" i="21" s="1"/>
  <c r="B86" i="21"/>
  <c r="Q85" i="21"/>
  <c r="P85" i="21"/>
  <c r="O85" i="21"/>
  <c r="N85" i="21"/>
  <c r="M85" i="21"/>
  <c r="L85" i="21"/>
  <c r="K85" i="21"/>
  <c r="J85" i="21"/>
  <c r="I85" i="21"/>
  <c r="H85" i="21"/>
  <c r="G85" i="21"/>
  <c r="G120" i="21" s="1"/>
  <c r="F85" i="21"/>
  <c r="F120" i="21" s="1"/>
  <c r="E85" i="21"/>
  <c r="E120" i="21" s="1"/>
  <c r="D85" i="21"/>
  <c r="D120" i="21" s="1"/>
  <c r="C85" i="21"/>
  <c r="C120" i="21" s="1"/>
  <c r="B85" i="21"/>
  <c r="Q84" i="21"/>
  <c r="P84" i="21"/>
  <c r="O84" i="21"/>
  <c r="N84" i="21"/>
  <c r="M84" i="21"/>
  <c r="L84" i="21"/>
  <c r="K84" i="21"/>
  <c r="J84" i="21"/>
  <c r="I84" i="21"/>
  <c r="H84" i="21"/>
  <c r="G84" i="21"/>
  <c r="G119" i="21" s="1"/>
  <c r="F84" i="21"/>
  <c r="F119" i="21" s="1"/>
  <c r="E84" i="21"/>
  <c r="E119" i="21" s="1"/>
  <c r="D84" i="21"/>
  <c r="D119" i="21" s="1"/>
  <c r="C84" i="21"/>
  <c r="C119" i="21" s="1"/>
  <c r="B84" i="21"/>
  <c r="Q83" i="21"/>
  <c r="P83" i="21"/>
  <c r="O83" i="21"/>
  <c r="N83" i="21"/>
  <c r="M83" i="21"/>
  <c r="L83" i="21"/>
  <c r="K83" i="21"/>
  <c r="J83" i="21"/>
  <c r="I83" i="21"/>
  <c r="H83" i="21"/>
  <c r="G83" i="21"/>
  <c r="G118" i="21" s="1"/>
  <c r="F83" i="21"/>
  <c r="F118" i="21" s="1"/>
  <c r="E83" i="21"/>
  <c r="E118" i="21" s="1"/>
  <c r="D83" i="21"/>
  <c r="D118" i="21" s="1"/>
  <c r="C83" i="21"/>
  <c r="C118" i="21" s="1"/>
  <c r="B83" i="21"/>
  <c r="Q82" i="21"/>
  <c r="P82" i="21"/>
  <c r="O82" i="21"/>
  <c r="N82" i="21"/>
  <c r="M82" i="21"/>
  <c r="L82" i="21"/>
  <c r="K82" i="21"/>
  <c r="J82" i="21"/>
  <c r="I82" i="21"/>
  <c r="H82" i="21"/>
  <c r="G82" i="21"/>
  <c r="G117" i="21" s="1"/>
  <c r="F82" i="21"/>
  <c r="F117" i="21" s="1"/>
  <c r="E82" i="21"/>
  <c r="E117" i="21" s="1"/>
  <c r="D82" i="21"/>
  <c r="D117" i="21" s="1"/>
  <c r="C82" i="21"/>
  <c r="C117" i="21" s="1"/>
  <c r="B82" i="21"/>
  <c r="Q81" i="21"/>
  <c r="P81" i="21"/>
  <c r="O81" i="21"/>
  <c r="N81" i="21"/>
  <c r="M81" i="21"/>
  <c r="L81" i="21"/>
  <c r="K81" i="21"/>
  <c r="J81" i="21"/>
  <c r="I81" i="21"/>
  <c r="H81" i="21"/>
  <c r="G81" i="21"/>
  <c r="G116" i="21" s="1"/>
  <c r="F81" i="21"/>
  <c r="F116" i="21" s="1"/>
  <c r="E81" i="21"/>
  <c r="E116" i="21" s="1"/>
  <c r="D81" i="21"/>
  <c r="D116" i="21" s="1"/>
  <c r="C81" i="21"/>
  <c r="C116" i="21" s="1"/>
  <c r="B81" i="21"/>
  <c r="Q80" i="21"/>
  <c r="P80" i="21"/>
  <c r="O80" i="21"/>
  <c r="N80" i="21"/>
  <c r="M80" i="21"/>
  <c r="L80" i="21"/>
  <c r="K80" i="21"/>
  <c r="J80" i="21"/>
  <c r="I80" i="21"/>
  <c r="H80" i="21"/>
  <c r="G80" i="21"/>
  <c r="G115" i="21" s="1"/>
  <c r="F80" i="21"/>
  <c r="F115" i="21" s="1"/>
  <c r="E80" i="21"/>
  <c r="E115" i="21" s="1"/>
  <c r="D80" i="21"/>
  <c r="D115" i="21" s="1"/>
  <c r="C80" i="21"/>
  <c r="C115" i="21" s="1"/>
  <c r="B80" i="21"/>
  <c r="Q79" i="21"/>
  <c r="P79" i="21"/>
  <c r="O79" i="21"/>
  <c r="N79" i="21"/>
  <c r="M79" i="21"/>
  <c r="L79" i="21"/>
  <c r="K79" i="21"/>
  <c r="J79" i="21"/>
  <c r="I79" i="21"/>
  <c r="H79" i="21"/>
  <c r="G79" i="21"/>
  <c r="G114" i="21" s="1"/>
  <c r="F79" i="21"/>
  <c r="F114" i="21" s="1"/>
  <c r="E79" i="21"/>
  <c r="E114" i="21" s="1"/>
  <c r="D79" i="21"/>
  <c r="D114" i="21" s="1"/>
  <c r="C79" i="21"/>
  <c r="C114" i="21" s="1"/>
  <c r="B79" i="21"/>
  <c r="Q78" i="21"/>
  <c r="P78" i="21"/>
  <c r="O78" i="21"/>
  <c r="N78" i="21"/>
  <c r="M78" i="21"/>
  <c r="L78" i="21"/>
  <c r="K78" i="21"/>
  <c r="J78" i="21"/>
  <c r="I78" i="21"/>
  <c r="H78" i="21"/>
  <c r="G78" i="21"/>
  <c r="G113" i="21" s="1"/>
  <c r="F78" i="21"/>
  <c r="F113" i="21" s="1"/>
  <c r="E78" i="21"/>
  <c r="E113" i="21" s="1"/>
  <c r="D78" i="21"/>
  <c r="D113" i="21" s="1"/>
  <c r="C78" i="21"/>
  <c r="C113" i="21" s="1"/>
  <c r="B78" i="21"/>
  <c r="Q77" i="21"/>
  <c r="P77" i="21"/>
  <c r="O77" i="21"/>
  <c r="N77" i="21"/>
  <c r="M77" i="21"/>
  <c r="L77" i="21"/>
  <c r="K77" i="21"/>
  <c r="J77" i="21"/>
  <c r="I77" i="21"/>
  <c r="H77" i="21"/>
  <c r="G77" i="21"/>
  <c r="G112" i="21" s="1"/>
  <c r="F77" i="21"/>
  <c r="F112" i="21" s="1"/>
  <c r="E77" i="21"/>
  <c r="E112" i="21" s="1"/>
  <c r="D77" i="21"/>
  <c r="D112" i="21" s="1"/>
  <c r="C77" i="21"/>
  <c r="C112" i="21" s="1"/>
  <c r="B77" i="21"/>
  <c r="Q76" i="21"/>
  <c r="P76" i="21"/>
  <c r="O76" i="21"/>
  <c r="N76" i="21"/>
  <c r="M76" i="21"/>
  <c r="L76" i="21"/>
  <c r="K76" i="21"/>
  <c r="J76" i="21"/>
  <c r="I76" i="21"/>
  <c r="H76" i="21"/>
  <c r="G76" i="21"/>
  <c r="G111" i="21" s="1"/>
  <c r="F76" i="21"/>
  <c r="F111" i="21" s="1"/>
  <c r="E76" i="21"/>
  <c r="E111" i="21" s="1"/>
  <c r="D76" i="21"/>
  <c r="D111" i="21" s="1"/>
  <c r="C76" i="21"/>
  <c r="C111" i="21" s="1"/>
  <c r="B76" i="21"/>
  <c r="Q75" i="21"/>
  <c r="P75" i="21"/>
  <c r="O75" i="21"/>
  <c r="N75" i="21"/>
  <c r="M75" i="21"/>
  <c r="L75" i="21"/>
  <c r="K75" i="21"/>
  <c r="J75" i="21"/>
  <c r="I75" i="21"/>
  <c r="H75" i="21"/>
  <c r="G75" i="21"/>
  <c r="G110" i="21" s="1"/>
  <c r="F75" i="21"/>
  <c r="F110" i="21" s="1"/>
  <c r="E75" i="21"/>
  <c r="E110" i="21" s="1"/>
  <c r="D75" i="21"/>
  <c r="D110" i="21" s="1"/>
  <c r="C75" i="21"/>
  <c r="C110" i="21" s="1"/>
  <c r="B75" i="21"/>
  <c r="Q74" i="21"/>
  <c r="P74" i="21"/>
  <c r="O74" i="21"/>
  <c r="N74" i="21"/>
  <c r="M74" i="21"/>
  <c r="L74" i="21"/>
  <c r="K74" i="21"/>
  <c r="J74" i="21"/>
  <c r="I74" i="21"/>
  <c r="H74" i="21"/>
  <c r="G74" i="21"/>
  <c r="G109" i="21" s="1"/>
  <c r="F74" i="21"/>
  <c r="F109" i="21" s="1"/>
  <c r="E74" i="21"/>
  <c r="E109" i="21" s="1"/>
  <c r="D74" i="21"/>
  <c r="D109" i="21" s="1"/>
  <c r="C74" i="21"/>
  <c r="C109" i="21" s="1"/>
  <c r="B74" i="21"/>
  <c r="Q73" i="21"/>
  <c r="P73" i="21"/>
  <c r="O73" i="21"/>
  <c r="N73" i="21"/>
  <c r="M73" i="21"/>
  <c r="L73" i="21"/>
  <c r="K73" i="21"/>
  <c r="J73" i="21"/>
  <c r="I73" i="21"/>
  <c r="I38" i="21"/>
  <c r="H38" i="21"/>
  <c r="G38" i="21"/>
  <c r="F38" i="21"/>
  <c r="E38" i="21"/>
  <c r="D38" i="21"/>
  <c r="C38" i="21"/>
  <c r="B38" i="21"/>
  <c r="DT35" i="21"/>
  <c r="DU35" i="21" s="1"/>
  <c r="DS35" i="21"/>
  <c r="DK35" i="21"/>
  <c r="DL35" i="21" s="1"/>
  <c r="DJ35" i="21"/>
  <c r="DD35" i="21"/>
  <c r="DC35" i="21"/>
  <c r="CW35" i="21"/>
  <c r="CV35" i="21"/>
  <c r="CP35" i="21"/>
  <c r="CO35" i="21"/>
  <c r="CI35" i="21"/>
  <c r="CH35" i="21"/>
  <c r="BZ35" i="21"/>
  <c r="BY35" i="21"/>
  <c r="CA35" i="21" s="1"/>
  <c r="BX35" i="21"/>
  <c r="BR35" i="21"/>
  <c r="BQ35" i="21"/>
  <c r="BK35" i="21"/>
  <c r="BJ35" i="21"/>
  <c r="BD35" i="21"/>
  <c r="BC35" i="21"/>
  <c r="AW35" i="21"/>
  <c r="AV35" i="21"/>
  <c r="AP35" i="21"/>
  <c r="AO35" i="21"/>
  <c r="DT34" i="21"/>
  <c r="DU34" i="21" s="1"/>
  <c r="DS34" i="21"/>
  <c r="DK34" i="21"/>
  <c r="DL34" i="21" s="1"/>
  <c r="DJ34" i="21"/>
  <c r="DD34" i="21"/>
  <c r="DC34" i="21"/>
  <c r="CW34" i="21"/>
  <c r="CV34" i="21"/>
  <c r="CP34" i="21"/>
  <c r="CO34" i="21"/>
  <c r="CI34" i="21"/>
  <c r="CH34" i="21"/>
  <c r="BY34" i="21"/>
  <c r="CA34" i="21" s="1"/>
  <c r="BX34" i="21"/>
  <c r="BZ34" i="21" s="1"/>
  <c r="BR34" i="21"/>
  <c r="BQ34" i="21"/>
  <c r="BK34" i="21"/>
  <c r="BJ34" i="21"/>
  <c r="BD34" i="21"/>
  <c r="BC34" i="21"/>
  <c r="AW34" i="21"/>
  <c r="AV34" i="21"/>
  <c r="AP34" i="21"/>
  <c r="AO34" i="21"/>
  <c r="DT33" i="21"/>
  <c r="DU33" i="21" s="1"/>
  <c r="DS33" i="21"/>
  <c r="DK33" i="21"/>
  <c r="DL33" i="21" s="1"/>
  <c r="DJ33" i="21"/>
  <c r="DD33" i="21"/>
  <c r="DC33" i="21"/>
  <c r="CW33" i="21"/>
  <c r="CV33" i="21"/>
  <c r="CP33" i="21"/>
  <c r="CO33" i="21"/>
  <c r="CI33" i="21"/>
  <c r="CH33" i="21"/>
  <c r="BY33" i="21"/>
  <c r="CA33" i="21" s="1"/>
  <c r="BX33" i="21"/>
  <c r="BZ33" i="21" s="1"/>
  <c r="BR33" i="21"/>
  <c r="BQ33" i="21"/>
  <c r="BK33" i="21"/>
  <c r="BJ33" i="21"/>
  <c r="BD33" i="21"/>
  <c r="BC33" i="21"/>
  <c r="AW33" i="21"/>
  <c r="AV33" i="21"/>
  <c r="AP33" i="21"/>
  <c r="AO33" i="21"/>
  <c r="DT32" i="21"/>
  <c r="DU32" i="21" s="1"/>
  <c r="DS32" i="21"/>
  <c r="DK32" i="21"/>
  <c r="DL32" i="21" s="1"/>
  <c r="DJ32" i="21"/>
  <c r="DD32" i="21"/>
  <c r="DC32" i="21"/>
  <c r="CW32" i="21"/>
  <c r="CV32" i="21"/>
  <c r="CP32" i="21"/>
  <c r="CO32" i="21"/>
  <c r="CI32" i="21"/>
  <c r="CH32" i="21"/>
  <c r="CA32" i="21"/>
  <c r="BY32" i="21"/>
  <c r="BX32" i="21"/>
  <c r="BZ32" i="21" s="1"/>
  <c r="BR32" i="21"/>
  <c r="BQ32" i="21"/>
  <c r="BK32" i="21"/>
  <c r="BJ32" i="21"/>
  <c r="BD32" i="21"/>
  <c r="BC32" i="21"/>
  <c r="AW32" i="21"/>
  <c r="AV32" i="21"/>
  <c r="AP32" i="21"/>
  <c r="AO32" i="21"/>
  <c r="DT31" i="21"/>
  <c r="DU31" i="21" s="1"/>
  <c r="DS31" i="21"/>
  <c r="DK31" i="21"/>
  <c r="DL31" i="21" s="1"/>
  <c r="DJ31" i="21"/>
  <c r="DD31" i="21"/>
  <c r="DC31" i="21"/>
  <c r="CW31" i="21"/>
  <c r="CV31" i="21"/>
  <c r="CP31" i="21"/>
  <c r="CO31" i="21"/>
  <c r="CI31" i="21"/>
  <c r="CH31" i="21"/>
  <c r="BY31" i="21"/>
  <c r="CA31" i="21" s="1"/>
  <c r="BX31" i="21"/>
  <c r="BZ31" i="21" s="1"/>
  <c r="BR31" i="21"/>
  <c r="BQ31" i="21"/>
  <c r="BK31" i="21"/>
  <c r="BJ31" i="21"/>
  <c r="BD31" i="21"/>
  <c r="BC31" i="21"/>
  <c r="AW31" i="21"/>
  <c r="AV31" i="21"/>
  <c r="AP31" i="21"/>
  <c r="AO31" i="21"/>
  <c r="DT30" i="21"/>
  <c r="DU30" i="21" s="1"/>
  <c r="DS30" i="21"/>
  <c r="DK30" i="21"/>
  <c r="DL30" i="21" s="1"/>
  <c r="DJ30" i="21"/>
  <c r="DD30" i="21"/>
  <c r="DC30" i="21"/>
  <c r="CW30" i="21"/>
  <c r="CV30" i="21"/>
  <c r="CP30" i="21"/>
  <c r="CO30" i="21"/>
  <c r="CI30" i="21"/>
  <c r="CH30" i="21"/>
  <c r="BY30" i="21"/>
  <c r="CA30" i="21" s="1"/>
  <c r="BX30" i="21"/>
  <c r="BZ30" i="21" s="1"/>
  <c r="BR30" i="21"/>
  <c r="BQ30" i="21"/>
  <c r="BK30" i="21"/>
  <c r="BJ30" i="21"/>
  <c r="BD30" i="21"/>
  <c r="BC30" i="21"/>
  <c r="AW30" i="21"/>
  <c r="AV30" i="21"/>
  <c r="AP30" i="21"/>
  <c r="AO30" i="21"/>
  <c r="DT29" i="21"/>
  <c r="DU29" i="21" s="1"/>
  <c r="DS29" i="21"/>
  <c r="DK29" i="21"/>
  <c r="DL29" i="21" s="1"/>
  <c r="DJ29" i="21"/>
  <c r="DD29" i="21"/>
  <c r="DC29" i="21"/>
  <c r="CW29" i="21"/>
  <c r="CV29" i="21"/>
  <c r="CP29" i="21"/>
  <c r="CO29" i="21"/>
  <c r="CI29" i="21"/>
  <c r="CH29" i="21"/>
  <c r="CA29" i="21"/>
  <c r="BY29" i="21"/>
  <c r="BX29" i="21"/>
  <c r="BZ29" i="21" s="1"/>
  <c r="BR29" i="21"/>
  <c r="BQ29" i="21"/>
  <c r="BK29" i="21"/>
  <c r="BJ29" i="21"/>
  <c r="BD29" i="21"/>
  <c r="BC29" i="21"/>
  <c r="AW29" i="21"/>
  <c r="AV29" i="21"/>
  <c r="AP29" i="21"/>
  <c r="AO29" i="21"/>
  <c r="DT28" i="21"/>
  <c r="DU28" i="21" s="1"/>
  <c r="DS28" i="21"/>
  <c r="DK28" i="21"/>
  <c r="DL28" i="21" s="1"/>
  <c r="DJ28" i="21"/>
  <c r="DD28" i="21"/>
  <c r="DC28" i="21"/>
  <c r="CW28" i="21"/>
  <c r="CV28" i="21"/>
  <c r="CP28" i="21"/>
  <c r="CO28" i="21"/>
  <c r="CI28" i="21"/>
  <c r="CH28" i="21"/>
  <c r="BZ28" i="21"/>
  <c r="BY28" i="21"/>
  <c r="CA28" i="21" s="1"/>
  <c r="BX28" i="21"/>
  <c r="BR28" i="21"/>
  <c r="BQ28" i="21"/>
  <c r="BK28" i="21"/>
  <c r="BJ28" i="21"/>
  <c r="BD28" i="21"/>
  <c r="BC28" i="21"/>
  <c r="AW28" i="21"/>
  <c r="AV28" i="21"/>
  <c r="AP28" i="21"/>
  <c r="AO28" i="21"/>
  <c r="DT27" i="21"/>
  <c r="DU27" i="21" s="1"/>
  <c r="DS27" i="21"/>
  <c r="DK27" i="21"/>
  <c r="DL27" i="21" s="1"/>
  <c r="DJ27" i="21"/>
  <c r="DD27" i="21"/>
  <c r="DC27" i="21"/>
  <c r="CW27" i="21"/>
  <c r="CV27" i="21"/>
  <c r="CP27" i="21"/>
  <c r="CO27" i="21"/>
  <c r="CI27" i="21"/>
  <c r="CH27" i="21"/>
  <c r="BZ27" i="21"/>
  <c r="BY27" i="21"/>
  <c r="CA27" i="21" s="1"/>
  <c r="BX27" i="21"/>
  <c r="BR27" i="21"/>
  <c r="BQ27" i="21"/>
  <c r="BK27" i="21"/>
  <c r="BJ27" i="21"/>
  <c r="BD27" i="21"/>
  <c r="BC27" i="21"/>
  <c r="AW27" i="21"/>
  <c r="AV27" i="21"/>
  <c r="AP27" i="21"/>
  <c r="AO27" i="21"/>
  <c r="DT26" i="21"/>
  <c r="DU26" i="21" s="1"/>
  <c r="DS26" i="21"/>
  <c r="DK26" i="21"/>
  <c r="DL26" i="21" s="1"/>
  <c r="DJ26" i="21"/>
  <c r="DD26" i="21"/>
  <c r="DC26" i="21"/>
  <c r="CW26" i="21"/>
  <c r="CV26" i="21"/>
  <c r="CP26" i="21"/>
  <c r="CO26" i="21"/>
  <c r="CI26" i="21"/>
  <c r="CH26" i="21"/>
  <c r="BY26" i="21"/>
  <c r="CA26" i="21" s="1"/>
  <c r="BX26" i="21"/>
  <c r="BZ26" i="21" s="1"/>
  <c r="BR26" i="21"/>
  <c r="BQ26" i="21"/>
  <c r="BK26" i="21"/>
  <c r="BJ26" i="21"/>
  <c r="BD26" i="21"/>
  <c r="BC26" i="21"/>
  <c r="AW26" i="21"/>
  <c r="AV26" i="21"/>
  <c r="AP26" i="21"/>
  <c r="AO26" i="21"/>
  <c r="DT25" i="21"/>
  <c r="DU25" i="21" s="1"/>
  <c r="DS25" i="21"/>
  <c r="DK25" i="21"/>
  <c r="DL25" i="21" s="1"/>
  <c r="DJ25" i="21"/>
  <c r="DD25" i="21"/>
  <c r="DC25" i="21"/>
  <c r="CW25" i="21"/>
  <c r="CV25" i="21"/>
  <c r="CP25" i="21"/>
  <c r="CO25" i="21"/>
  <c r="CI25" i="21"/>
  <c r="CH25" i="21"/>
  <c r="BY25" i="21"/>
  <c r="CA25" i="21" s="1"/>
  <c r="BX25" i="21"/>
  <c r="BZ25" i="21" s="1"/>
  <c r="BR25" i="21"/>
  <c r="BQ25" i="21"/>
  <c r="BK25" i="21"/>
  <c r="BJ25" i="21"/>
  <c r="BD25" i="21"/>
  <c r="BC25" i="21"/>
  <c r="AW25" i="21"/>
  <c r="AV25" i="21"/>
  <c r="AP25" i="21"/>
  <c r="AO25" i="21"/>
  <c r="DT24" i="21"/>
  <c r="DU24" i="21" s="1"/>
  <c r="DS24" i="21"/>
  <c r="DK24" i="21"/>
  <c r="DL24" i="21" s="1"/>
  <c r="DJ24" i="21"/>
  <c r="DD24" i="21"/>
  <c r="DC24" i="21"/>
  <c r="CW24" i="21"/>
  <c r="CV24" i="21"/>
  <c r="CP24" i="21"/>
  <c r="CO24" i="21"/>
  <c r="CI24" i="21"/>
  <c r="CH24" i="21"/>
  <c r="CA24" i="21"/>
  <c r="BY24" i="21"/>
  <c r="BX24" i="21"/>
  <c r="BZ24" i="21" s="1"/>
  <c r="BR24" i="21"/>
  <c r="BQ24" i="21"/>
  <c r="BK24" i="21"/>
  <c r="BJ24" i="21"/>
  <c r="BD24" i="21"/>
  <c r="BC24" i="21"/>
  <c r="AW24" i="21"/>
  <c r="AV24" i="21"/>
  <c r="AP24" i="21"/>
  <c r="AO24" i="21"/>
  <c r="DT23" i="21"/>
  <c r="DU23" i="21" s="1"/>
  <c r="DS23" i="21"/>
  <c r="DK23" i="21"/>
  <c r="DL23" i="21" s="1"/>
  <c r="DJ23" i="21"/>
  <c r="DD23" i="21"/>
  <c r="DC23" i="21"/>
  <c r="CW23" i="21"/>
  <c r="CV23" i="21"/>
  <c r="CP23" i="21"/>
  <c r="CO23" i="21"/>
  <c r="CI23" i="21"/>
  <c r="CH23" i="21"/>
  <c r="BY23" i="21"/>
  <c r="CA23" i="21" s="1"/>
  <c r="BX23" i="21"/>
  <c r="BZ23" i="21" s="1"/>
  <c r="BR23" i="21"/>
  <c r="BQ23" i="21"/>
  <c r="BK23" i="21"/>
  <c r="BJ23" i="21"/>
  <c r="BD23" i="21"/>
  <c r="BC23" i="21"/>
  <c r="AW23" i="21"/>
  <c r="AV23" i="21"/>
  <c r="AP23" i="21"/>
  <c r="AO23" i="21"/>
  <c r="DT22" i="21"/>
  <c r="DU22" i="21" s="1"/>
  <c r="DS22" i="21"/>
  <c r="DL22" i="21"/>
  <c r="DK22" i="21"/>
  <c r="DJ22" i="21"/>
  <c r="DD22" i="21"/>
  <c r="DC22" i="21"/>
  <c r="CW22" i="21"/>
  <c r="CV22" i="21"/>
  <c r="CP22" i="21"/>
  <c r="CO22" i="21"/>
  <c r="CI22" i="21"/>
  <c r="CH22" i="21"/>
  <c r="BY22" i="21"/>
  <c r="CA22" i="21" s="1"/>
  <c r="BX22" i="21"/>
  <c r="BZ22" i="21" s="1"/>
  <c r="BR22" i="21"/>
  <c r="BQ22" i="21"/>
  <c r="BK22" i="21"/>
  <c r="BJ22" i="21"/>
  <c r="BD22" i="21"/>
  <c r="BC22" i="21"/>
  <c r="AW22" i="21"/>
  <c r="AV22" i="21"/>
  <c r="AP22" i="21"/>
  <c r="AO22" i="21"/>
  <c r="DT21" i="21"/>
  <c r="DU21" i="21" s="1"/>
  <c r="DS21" i="21"/>
  <c r="DK21" i="21"/>
  <c r="DL21" i="21" s="1"/>
  <c r="DJ21" i="21"/>
  <c r="DD21" i="21"/>
  <c r="DC21" i="21"/>
  <c r="CW21" i="21"/>
  <c r="CV21" i="21"/>
  <c r="CP21" i="21"/>
  <c r="CO21" i="21"/>
  <c r="CI21" i="21"/>
  <c r="CH21" i="21"/>
  <c r="BY21" i="21"/>
  <c r="CA21" i="21" s="1"/>
  <c r="BX21" i="21"/>
  <c r="BZ21" i="21" s="1"/>
  <c r="BR21" i="21"/>
  <c r="BQ21" i="21"/>
  <c r="BK21" i="21"/>
  <c r="BJ21" i="21"/>
  <c r="BD21" i="21"/>
  <c r="BC21" i="21"/>
  <c r="AW21" i="21"/>
  <c r="AV21" i="21"/>
  <c r="AP21" i="21"/>
  <c r="AO21" i="21"/>
  <c r="DT20" i="21"/>
  <c r="DU20" i="21" s="1"/>
  <c r="DS20" i="21"/>
  <c r="DK20" i="21"/>
  <c r="DL20" i="21" s="1"/>
  <c r="DJ20" i="21"/>
  <c r="DD20" i="21"/>
  <c r="DC20" i="21"/>
  <c r="CW20" i="21"/>
  <c r="CV20" i="21"/>
  <c r="CP20" i="21"/>
  <c r="CO20" i="21"/>
  <c r="CI20" i="21"/>
  <c r="CH20" i="21"/>
  <c r="BY20" i="21"/>
  <c r="CA20" i="21" s="1"/>
  <c r="BX20" i="21"/>
  <c r="BZ20" i="21" s="1"/>
  <c r="BR20" i="21"/>
  <c r="BQ20" i="21"/>
  <c r="BK20" i="21"/>
  <c r="BJ20" i="21"/>
  <c r="BD20" i="21"/>
  <c r="BC20" i="21"/>
  <c r="AW20" i="21"/>
  <c r="AV20" i="21"/>
  <c r="AP20" i="21"/>
  <c r="AO20" i="21"/>
  <c r="DT19" i="21"/>
  <c r="DU19" i="21" s="1"/>
  <c r="DS19" i="21"/>
  <c r="DK19" i="21"/>
  <c r="DL19" i="21" s="1"/>
  <c r="DJ19" i="21"/>
  <c r="DD19" i="21"/>
  <c r="DC19" i="21"/>
  <c r="CW19" i="21"/>
  <c r="CV19" i="21"/>
  <c r="CP19" i="21"/>
  <c r="CO19" i="21"/>
  <c r="CI19" i="21"/>
  <c r="CH19" i="21"/>
  <c r="BY19" i="21"/>
  <c r="CA19" i="21" s="1"/>
  <c r="BX19" i="21"/>
  <c r="BZ19" i="21" s="1"/>
  <c r="BR19" i="21"/>
  <c r="BQ19" i="21"/>
  <c r="BK19" i="21"/>
  <c r="BJ19" i="21"/>
  <c r="BD19" i="21"/>
  <c r="BC19" i="21"/>
  <c r="AW19" i="21"/>
  <c r="AV19" i="21"/>
  <c r="AP19" i="21"/>
  <c r="AO19" i="21"/>
  <c r="DT18" i="21"/>
  <c r="DU18" i="21" s="1"/>
  <c r="DS18" i="21"/>
  <c r="DL18" i="21"/>
  <c r="DK18" i="21"/>
  <c r="DJ18" i="21"/>
  <c r="DD18" i="21"/>
  <c r="DC18" i="21"/>
  <c r="CW18" i="21"/>
  <c r="CV18" i="21"/>
  <c r="CP18" i="21"/>
  <c r="CO18" i="21"/>
  <c r="CI18" i="21"/>
  <c r="CH18" i="21"/>
  <c r="BY18" i="21"/>
  <c r="CA18" i="21" s="1"/>
  <c r="BX18" i="21"/>
  <c r="BZ18" i="21" s="1"/>
  <c r="BR18" i="21"/>
  <c r="BQ18" i="21"/>
  <c r="BK18" i="21"/>
  <c r="BJ18" i="21"/>
  <c r="BD18" i="21"/>
  <c r="BC18" i="21"/>
  <c r="AW18" i="21"/>
  <c r="AV18" i="21"/>
  <c r="AP18" i="21"/>
  <c r="AO18" i="21"/>
  <c r="AF18" i="21"/>
  <c r="DT17" i="21"/>
  <c r="DU17" i="21" s="1"/>
  <c r="DS17" i="21"/>
  <c r="DK17" i="21"/>
  <c r="DL17" i="21" s="1"/>
  <c r="DJ17" i="21"/>
  <c r="DD17" i="21"/>
  <c r="DC17" i="21"/>
  <c r="CW17" i="21"/>
  <c r="CV17" i="21"/>
  <c r="CP17" i="21"/>
  <c r="CO17" i="21"/>
  <c r="CI17" i="21"/>
  <c r="CH17" i="21"/>
  <c r="BY17" i="21"/>
  <c r="CA17" i="21" s="1"/>
  <c r="BX17" i="21"/>
  <c r="BZ17" i="21" s="1"/>
  <c r="BR17" i="21"/>
  <c r="BQ17" i="21"/>
  <c r="BK17" i="21"/>
  <c r="BJ17" i="21"/>
  <c r="BD17" i="21"/>
  <c r="BC17" i="21"/>
  <c r="AW17" i="21"/>
  <c r="AV17" i="21"/>
  <c r="AP17" i="21"/>
  <c r="AO17" i="21"/>
  <c r="AF17" i="21"/>
  <c r="DT16" i="21"/>
  <c r="DU16" i="21" s="1"/>
  <c r="DS16" i="21"/>
  <c r="DK16" i="21"/>
  <c r="DL16" i="21" s="1"/>
  <c r="DJ16" i="21"/>
  <c r="DD16" i="21"/>
  <c r="DC16" i="21"/>
  <c r="CW16" i="21"/>
  <c r="CV16" i="21"/>
  <c r="CP16" i="21"/>
  <c r="CO16" i="21"/>
  <c r="CI16" i="21"/>
  <c r="CH16" i="21"/>
  <c r="BY16" i="21"/>
  <c r="CA16" i="21" s="1"/>
  <c r="BX16" i="21"/>
  <c r="BZ16" i="21" s="1"/>
  <c r="BR16" i="21"/>
  <c r="BQ16" i="21"/>
  <c r="BK16" i="21"/>
  <c r="BJ16" i="21"/>
  <c r="BD16" i="21"/>
  <c r="BC16" i="21"/>
  <c r="AW16" i="21"/>
  <c r="AV16" i="21"/>
  <c r="AP16" i="21"/>
  <c r="AO16" i="21"/>
  <c r="AF16" i="21"/>
  <c r="DT15" i="21"/>
  <c r="DU15" i="21" s="1"/>
  <c r="DS15" i="21"/>
  <c r="DK15" i="21"/>
  <c r="DL15" i="21" s="1"/>
  <c r="DJ15" i="21"/>
  <c r="DD15" i="21"/>
  <c r="DC15" i="21"/>
  <c r="CW15" i="21"/>
  <c r="CV15" i="21"/>
  <c r="CP15" i="21"/>
  <c r="CO15" i="21"/>
  <c r="CI15" i="21"/>
  <c r="CH15" i="21"/>
  <c r="BY15" i="21"/>
  <c r="CA15" i="21" s="1"/>
  <c r="BX15" i="21"/>
  <c r="BZ15" i="21" s="1"/>
  <c r="BR15" i="21"/>
  <c r="BQ15" i="21"/>
  <c r="BK15" i="21"/>
  <c r="BJ15" i="21"/>
  <c r="BD15" i="21"/>
  <c r="BC15" i="21"/>
  <c r="AW15" i="21"/>
  <c r="AV15" i="21"/>
  <c r="AP15" i="21"/>
  <c r="AO15" i="21"/>
  <c r="AF15" i="21"/>
  <c r="DT14" i="21"/>
  <c r="DU14" i="21" s="1"/>
  <c r="DS14" i="21"/>
  <c r="DK14" i="21"/>
  <c r="DL14" i="21" s="1"/>
  <c r="DJ14" i="21"/>
  <c r="DD14" i="21"/>
  <c r="DC14" i="21"/>
  <c r="CW14" i="21"/>
  <c r="CV14" i="21"/>
  <c r="CP14" i="21"/>
  <c r="CO14" i="21"/>
  <c r="CI14" i="21"/>
  <c r="CH14" i="21"/>
  <c r="BY14" i="21"/>
  <c r="CA14" i="21" s="1"/>
  <c r="BX14" i="21"/>
  <c r="BZ14" i="21" s="1"/>
  <c r="BR14" i="21"/>
  <c r="BQ14" i="21"/>
  <c r="BK14" i="21"/>
  <c r="BJ14" i="21"/>
  <c r="BD14" i="21"/>
  <c r="BC14" i="21"/>
  <c r="AW14" i="21"/>
  <c r="AV14" i="21"/>
  <c r="AP14" i="21"/>
  <c r="AO14" i="21"/>
  <c r="AF14" i="21"/>
  <c r="AG14" i="21" s="1"/>
  <c r="DT13" i="21"/>
  <c r="DU13" i="21" s="1"/>
  <c r="DS13" i="21"/>
  <c r="DK13" i="21"/>
  <c r="DL13" i="21" s="1"/>
  <c r="DJ13" i="21"/>
  <c r="DD13" i="21"/>
  <c r="DC13" i="21"/>
  <c r="CW13" i="21"/>
  <c r="CV13" i="21"/>
  <c r="CP13" i="21"/>
  <c r="CO13" i="21"/>
  <c r="CI13" i="21"/>
  <c r="CH13" i="21"/>
  <c r="BY13" i="21"/>
  <c r="CA13" i="21" s="1"/>
  <c r="BX13" i="21"/>
  <c r="BZ13" i="21" s="1"/>
  <c r="BR13" i="21"/>
  <c r="BQ13" i="21"/>
  <c r="BK13" i="21"/>
  <c r="BJ13" i="21"/>
  <c r="BD13" i="21"/>
  <c r="BC13" i="21"/>
  <c r="AW13" i="21"/>
  <c r="AV13" i="21"/>
  <c r="AP13" i="21"/>
  <c r="AO13" i="21"/>
  <c r="AF13" i="21"/>
  <c r="DT12" i="21"/>
  <c r="DU12" i="21" s="1"/>
  <c r="DS12" i="21"/>
  <c r="DL12" i="21"/>
  <c r="DK12" i="21"/>
  <c r="DJ12" i="21"/>
  <c r="DD12" i="21"/>
  <c r="DC12" i="21"/>
  <c r="CW12" i="21"/>
  <c r="CV12" i="21"/>
  <c r="CP12" i="21"/>
  <c r="CO12" i="21"/>
  <c r="CI12" i="21"/>
  <c r="CH12" i="21"/>
  <c r="BZ12" i="21"/>
  <c r="BY12" i="21"/>
  <c r="CA12" i="21" s="1"/>
  <c r="BX12" i="21"/>
  <c r="BR12" i="21"/>
  <c r="BQ12" i="21"/>
  <c r="BK12" i="21"/>
  <c r="BJ12" i="21"/>
  <c r="BD12" i="21"/>
  <c r="BC12" i="21"/>
  <c r="AW12" i="21"/>
  <c r="AV12" i="21"/>
  <c r="AP12" i="21"/>
  <c r="AO12" i="21"/>
  <c r="AF12" i="21"/>
  <c r="DT11" i="21"/>
  <c r="DU11" i="21" s="1"/>
  <c r="DS11" i="21"/>
  <c r="DK11" i="21"/>
  <c r="DL11" i="21" s="1"/>
  <c r="DJ11" i="21"/>
  <c r="DJ3" i="21" s="1"/>
  <c r="DD11" i="21"/>
  <c r="DC11" i="21"/>
  <c r="CW11" i="21"/>
  <c r="CV11" i="21"/>
  <c r="CP11" i="21"/>
  <c r="CO11" i="21"/>
  <c r="CI11" i="21"/>
  <c r="CH11" i="21"/>
  <c r="BY11" i="21"/>
  <c r="CA11" i="21" s="1"/>
  <c r="BX11" i="21"/>
  <c r="BZ11" i="21" s="1"/>
  <c r="BR11" i="21"/>
  <c r="BQ11" i="21"/>
  <c r="BK11" i="21"/>
  <c r="BJ11" i="21"/>
  <c r="BD11" i="21"/>
  <c r="BC11" i="21"/>
  <c r="AW11" i="21"/>
  <c r="AV11" i="21"/>
  <c r="AP11" i="21"/>
  <c r="AO11" i="21"/>
  <c r="AF11" i="21"/>
  <c r="DT10" i="21"/>
  <c r="DU10" i="21" s="1"/>
  <c r="DS10" i="21"/>
  <c r="DK10" i="21"/>
  <c r="DL10" i="21" s="1"/>
  <c r="DJ10" i="21"/>
  <c r="DD10" i="21"/>
  <c r="DC10" i="21"/>
  <c r="CW10" i="21"/>
  <c r="CV10" i="21"/>
  <c r="CP10" i="21"/>
  <c r="CO10" i="21"/>
  <c r="CI10" i="21"/>
  <c r="CH10" i="21"/>
  <c r="BY10" i="21"/>
  <c r="CA10" i="21" s="1"/>
  <c r="BX10" i="21"/>
  <c r="BZ10" i="21" s="1"/>
  <c r="BR10" i="21"/>
  <c r="BQ10" i="21"/>
  <c r="BK10" i="21"/>
  <c r="BJ10" i="21"/>
  <c r="BD10" i="21"/>
  <c r="BC10" i="21"/>
  <c r="AW10" i="21"/>
  <c r="AV10" i="21"/>
  <c r="AP10" i="21"/>
  <c r="AO10" i="21"/>
  <c r="AF10" i="21"/>
  <c r="DT9" i="21"/>
  <c r="DU9" i="21" s="1"/>
  <c r="DS9" i="21"/>
  <c r="DK9" i="21"/>
  <c r="DL9" i="21" s="1"/>
  <c r="DJ9" i="21"/>
  <c r="DD9" i="21"/>
  <c r="DC9" i="21"/>
  <c r="CW9" i="21"/>
  <c r="CV9" i="21"/>
  <c r="CP9" i="21"/>
  <c r="CO9" i="21"/>
  <c r="CI9" i="21"/>
  <c r="CH9" i="21"/>
  <c r="BY9" i="21"/>
  <c r="CA9" i="21" s="1"/>
  <c r="BX9" i="21"/>
  <c r="BZ9" i="21" s="1"/>
  <c r="BR9" i="21"/>
  <c r="BQ9" i="21"/>
  <c r="BK9" i="21"/>
  <c r="BJ9" i="21"/>
  <c r="BD9" i="21"/>
  <c r="BC9" i="21"/>
  <c r="AW9" i="21"/>
  <c r="AV9" i="21"/>
  <c r="AP9" i="21"/>
  <c r="AO9" i="21"/>
  <c r="AF9" i="21"/>
  <c r="DT8" i="21"/>
  <c r="DU8" i="21" s="1"/>
  <c r="DS8" i="21"/>
  <c r="DK8" i="21"/>
  <c r="DL8" i="21" s="1"/>
  <c r="DJ8" i="21"/>
  <c r="DD8" i="21"/>
  <c r="DC8" i="21"/>
  <c r="CW8" i="21"/>
  <c r="CV8" i="21"/>
  <c r="CP8" i="21"/>
  <c r="CO8" i="21"/>
  <c r="CI8" i="21"/>
  <c r="CH8" i="21"/>
  <c r="BY8" i="21"/>
  <c r="CA8" i="21" s="1"/>
  <c r="BX8" i="21"/>
  <c r="BZ8" i="21" s="1"/>
  <c r="BR8" i="21"/>
  <c r="BQ8" i="21"/>
  <c r="BK8" i="21"/>
  <c r="BJ8" i="21"/>
  <c r="BD8" i="21"/>
  <c r="BC8" i="21"/>
  <c r="AW8" i="21"/>
  <c r="AV8" i="21"/>
  <c r="AP8" i="21"/>
  <c r="AO8" i="21"/>
  <c r="AF8" i="21"/>
  <c r="DT7" i="21"/>
  <c r="DU7" i="21" s="1"/>
  <c r="DS7" i="21"/>
  <c r="DK7" i="21"/>
  <c r="DL7" i="21" s="1"/>
  <c r="DJ7" i="21"/>
  <c r="DD7" i="21"/>
  <c r="DC7" i="21"/>
  <c r="CW7" i="21"/>
  <c r="CV7" i="21"/>
  <c r="CP7" i="21"/>
  <c r="CO7" i="21"/>
  <c r="CI7" i="21"/>
  <c r="CH7" i="21"/>
  <c r="BY7" i="21"/>
  <c r="CA7" i="21" s="1"/>
  <c r="BX7" i="21"/>
  <c r="BZ7" i="21" s="1"/>
  <c r="BR7" i="21"/>
  <c r="BQ7" i="21"/>
  <c r="BK7" i="21"/>
  <c r="BJ7" i="21"/>
  <c r="BD7" i="21"/>
  <c r="BC7" i="21"/>
  <c r="AW7" i="21"/>
  <c r="AV7" i="21"/>
  <c r="AP7" i="21"/>
  <c r="AO7" i="21"/>
  <c r="AF7" i="21"/>
  <c r="DT6" i="21"/>
  <c r="DU6" i="21" s="1"/>
  <c r="DS6" i="21"/>
  <c r="DK6" i="21"/>
  <c r="DL6" i="21" s="1"/>
  <c r="DJ6" i="21"/>
  <c r="DD6" i="21"/>
  <c r="DC6" i="21"/>
  <c r="CW6" i="21"/>
  <c r="CV6" i="21"/>
  <c r="CP6" i="21"/>
  <c r="CO6" i="21"/>
  <c r="CI6" i="21"/>
  <c r="CH6" i="21"/>
  <c r="CA6" i="21"/>
  <c r="BY6" i="21"/>
  <c r="BX6" i="21"/>
  <c r="BZ6" i="21" s="1"/>
  <c r="BR6" i="21"/>
  <c r="BQ6" i="21"/>
  <c r="BK6" i="21"/>
  <c r="BJ6" i="21"/>
  <c r="BD6" i="21"/>
  <c r="BD3" i="21" s="1"/>
  <c r="BC6" i="21"/>
  <c r="AW6" i="21"/>
  <c r="AV6" i="21"/>
  <c r="AP6" i="21"/>
  <c r="AO6" i="21"/>
  <c r="AF6" i="21"/>
  <c r="DT5" i="21"/>
  <c r="DT3" i="21" s="1"/>
  <c r="DS5" i="21"/>
  <c r="DS3" i="21" s="1"/>
  <c r="DK5" i="21"/>
  <c r="DL5" i="21" s="1"/>
  <c r="DJ5" i="21"/>
  <c r="DD5" i="21"/>
  <c r="DC5" i="21"/>
  <c r="CW5" i="21"/>
  <c r="CV5" i="21"/>
  <c r="CP5" i="21"/>
  <c r="CO5" i="21"/>
  <c r="CI5" i="21"/>
  <c r="CH5" i="21"/>
  <c r="BY5" i="21"/>
  <c r="CA5" i="21" s="1"/>
  <c r="BX5" i="21"/>
  <c r="BZ5" i="21" s="1"/>
  <c r="BR5" i="21"/>
  <c r="BQ5" i="21"/>
  <c r="BK5" i="21"/>
  <c r="BJ5" i="21"/>
  <c r="BD5" i="21"/>
  <c r="BC5" i="21"/>
  <c r="AW5" i="21"/>
  <c r="AV5" i="21"/>
  <c r="AP5" i="21"/>
  <c r="AO5" i="21"/>
  <c r="AF5" i="21"/>
  <c r="DU4" i="21"/>
  <c r="DS4" i="21"/>
  <c r="DK4" i="21"/>
  <c r="DJ4" i="21"/>
  <c r="DD4" i="21"/>
  <c r="DC4" i="21"/>
  <c r="CW4" i="21"/>
  <c r="CV4" i="21"/>
  <c r="CP4" i="21"/>
  <c r="CP3" i="21" s="1"/>
  <c r="CO4" i="21"/>
  <c r="CI4" i="21"/>
  <c r="CH4" i="21"/>
  <c r="BY4" i="21"/>
  <c r="CA4" i="21" s="1"/>
  <c r="BX4" i="21"/>
  <c r="BZ4" i="21" s="1"/>
  <c r="BR4" i="21"/>
  <c r="BQ4" i="21"/>
  <c r="BK4" i="21"/>
  <c r="BJ4" i="21"/>
  <c r="BD4" i="21"/>
  <c r="BC4" i="21"/>
  <c r="AW4" i="21"/>
  <c r="AV4" i="21"/>
  <c r="AP4" i="21"/>
  <c r="AO4" i="21"/>
  <c r="AF4" i="21"/>
  <c r="DR3" i="21"/>
  <c r="DQ3" i="21"/>
  <c r="DP3" i="21"/>
  <c r="DO3" i="21"/>
  <c r="DN3" i="21"/>
  <c r="DI3" i="21"/>
  <c r="DH3" i="21"/>
  <c r="DG3" i="21"/>
  <c r="DF3" i="21"/>
  <c r="DE3" i="21"/>
  <c r="DB3" i="21"/>
  <c r="DA3" i="21"/>
  <c r="CZ3" i="21"/>
  <c r="CY3" i="21"/>
  <c r="CX3" i="21"/>
  <c r="CU3" i="21"/>
  <c r="CT3" i="21"/>
  <c r="CS3" i="21"/>
  <c r="CR3" i="21"/>
  <c r="CQ3" i="21"/>
  <c r="CN3" i="21"/>
  <c r="CM3" i="21"/>
  <c r="CL3" i="21"/>
  <c r="CK3" i="21"/>
  <c r="CJ3" i="21"/>
  <c r="CG3" i="21"/>
  <c r="CF3" i="21"/>
  <c r="CE3" i="21"/>
  <c r="CD3" i="21"/>
  <c r="CC3" i="21"/>
  <c r="BP3" i="21"/>
  <c r="BO3" i="21"/>
  <c r="BN3" i="21"/>
  <c r="BM3" i="21"/>
  <c r="BL3" i="21"/>
  <c r="BK3" i="21"/>
  <c r="BI3" i="21"/>
  <c r="BH3" i="21"/>
  <c r="BG3" i="21"/>
  <c r="BF3" i="21"/>
  <c r="BE3" i="21"/>
  <c r="BB3" i="21"/>
  <c r="BA3" i="21"/>
  <c r="AZ3" i="21"/>
  <c r="AY3" i="21"/>
  <c r="AX3" i="21"/>
  <c r="AU3" i="21"/>
  <c r="AT3" i="21"/>
  <c r="AS3" i="21"/>
  <c r="AR3" i="21"/>
  <c r="AQ3" i="21"/>
  <c r="AN3" i="21"/>
  <c r="AM3" i="21"/>
  <c r="AL3" i="21"/>
  <c r="AK3" i="21"/>
  <c r="AJ3" i="21"/>
  <c r="AF3" i="21"/>
  <c r="Q2" i="21"/>
  <c r="P2" i="21"/>
  <c r="O2" i="21"/>
  <c r="N2" i="21"/>
  <c r="M2" i="21"/>
  <c r="L2" i="21"/>
  <c r="K2" i="21"/>
  <c r="J2" i="21"/>
  <c r="I2" i="21"/>
  <c r="H2" i="21"/>
  <c r="H108" i="21" s="1"/>
  <c r="G2" i="21"/>
  <c r="G73" i="21" s="1"/>
  <c r="G108" i="21" s="1"/>
  <c r="F2" i="21"/>
  <c r="F73" i="21" s="1"/>
  <c r="F108" i="21" s="1"/>
  <c r="E2" i="21"/>
  <c r="E73" i="21" s="1"/>
  <c r="E108" i="21" s="1"/>
  <c r="D2" i="21"/>
  <c r="D73" i="21" s="1"/>
  <c r="D108" i="21" s="1"/>
  <c r="C2" i="21"/>
  <c r="C73" i="21" s="1"/>
  <c r="C108" i="21" s="1"/>
  <c r="B2" i="21"/>
  <c r="B108" i="21" s="1"/>
  <c r="Q5" i="20"/>
  <c r="M108" i="21" l="1"/>
  <c r="AO3" i="21"/>
  <c r="BQ3" i="21"/>
  <c r="BX3" i="21"/>
  <c r="BZ3" i="21" s="1"/>
  <c r="CI3" i="21"/>
  <c r="CW3" i="21"/>
  <c r="DK3" i="21"/>
  <c r="DL3" i="21" s="1"/>
  <c r="CH3" i="21"/>
  <c r="CV3" i="21"/>
  <c r="DU5" i="21"/>
  <c r="I108" i="21"/>
  <c r="BC3" i="21"/>
  <c r="AG10" i="21"/>
  <c r="BY3" i="21"/>
  <c r="CA3" i="21" s="1"/>
  <c r="AV3" i="21"/>
  <c r="BJ3" i="21"/>
  <c r="DD3" i="21"/>
  <c r="AG15" i="21"/>
  <c r="AW3" i="21"/>
  <c r="CO3" i="21"/>
  <c r="DC3" i="21"/>
  <c r="DL4" i="21"/>
  <c r="DU3" i="21"/>
  <c r="AP3" i="21"/>
  <c r="BR3" i="21"/>
  <c r="AG11" i="21"/>
  <c r="J108" i="21" s="1"/>
  <c r="AG16" i="21"/>
  <c r="O108" i="21" s="1"/>
  <c r="AG17" i="21"/>
  <c r="P108" i="21" s="1"/>
  <c r="AG12" i="21"/>
  <c r="K138" i="21" s="1"/>
  <c r="AG13" i="21"/>
  <c r="L108" i="21" s="1"/>
  <c r="AG18" i="21"/>
  <c r="Q108" i="21" s="1"/>
  <c r="K139" i="21"/>
  <c r="K135" i="21"/>
  <c r="K131" i="21"/>
  <c r="K128" i="21"/>
  <c r="K127" i="21"/>
  <c r="K124" i="21"/>
  <c r="K123" i="21"/>
  <c r="K120" i="21"/>
  <c r="K119" i="21"/>
  <c r="K116" i="21"/>
  <c r="K115" i="21"/>
  <c r="K112" i="21"/>
  <c r="K111" i="21"/>
  <c r="L140" i="21"/>
  <c r="L139" i="21"/>
  <c r="L138" i="21"/>
  <c r="L137" i="21"/>
  <c r="L136" i="21"/>
  <c r="L135" i="21"/>
  <c r="L134" i="21"/>
  <c r="L133" i="21"/>
  <c r="L132" i="21"/>
  <c r="L131" i="21"/>
  <c r="L130" i="21"/>
  <c r="L129" i="21"/>
  <c r="L128" i="21"/>
  <c r="L127" i="21"/>
  <c r="L126" i="21"/>
  <c r="L125" i="21"/>
  <c r="L124" i="21"/>
  <c r="L123" i="21"/>
  <c r="L122" i="21"/>
  <c r="L121" i="21"/>
  <c r="L120" i="21"/>
  <c r="L119" i="21"/>
  <c r="L118" i="21"/>
  <c r="L117" i="21"/>
  <c r="L116" i="21"/>
  <c r="L115" i="21"/>
  <c r="L114" i="21"/>
  <c r="L113" i="21"/>
  <c r="L112" i="21"/>
  <c r="L111" i="21"/>
  <c r="L110" i="21"/>
  <c r="L109" i="21"/>
  <c r="Q140" i="21"/>
  <c r="Q139" i="21"/>
  <c r="Q138" i="21"/>
  <c r="Q137" i="21"/>
  <c r="Q136" i="21"/>
  <c r="Q135" i="21"/>
  <c r="Q134" i="21"/>
  <c r="Q133" i="21"/>
  <c r="Q132" i="21"/>
  <c r="Q131" i="21"/>
  <c r="Q130" i="21"/>
  <c r="Q129" i="21"/>
  <c r="Q128" i="21"/>
  <c r="Q127" i="21"/>
  <c r="Q126" i="21"/>
  <c r="Q125" i="21"/>
  <c r="Q124" i="21"/>
  <c r="Q123" i="21"/>
  <c r="Q122" i="21"/>
  <c r="Q121" i="21"/>
  <c r="Q120" i="21"/>
  <c r="Q119" i="21"/>
  <c r="Q118" i="21"/>
  <c r="Q117" i="21"/>
  <c r="Q116" i="21"/>
  <c r="Q115" i="21"/>
  <c r="Q114" i="21"/>
  <c r="Q113" i="21"/>
  <c r="Q112" i="21"/>
  <c r="Q111" i="21"/>
  <c r="Q110" i="21"/>
  <c r="Q109" i="21"/>
  <c r="M140" i="21"/>
  <c r="M139" i="21"/>
  <c r="M138" i="21"/>
  <c r="M137" i="21"/>
  <c r="M136" i="21"/>
  <c r="M135" i="21"/>
  <c r="M134" i="21"/>
  <c r="M133" i="21"/>
  <c r="M132" i="21"/>
  <c r="M131" i="21"/>
  <c r="M130" i="21"/>
  <c r="M129" i="21"/>
  <c r="M128" i="21"/>
  <c r="M127" i="21"/>
  <c r="M126" i="21"/>
  <c r="M125" i="21"/>
  <c r="M124" i="21"/>
  <c r="M123" i="21"/>
  <c r="M122" i="21"/>
  <c r="M121" i="21"/>
  <c r="M120" i="21"/>
  <c r="M119" i="21"/>
  <c r="M118" i="21"/>
  <c r="M117" i="21"/>
  <c r="M116" i="21"/>
  <c r="M115" i="21"/>
  <c r="M114" i="21"/>
  <c r="M113" i="21"/>
  <c r="M112" i="21"/>
  <c r="M111" i="21"/>
  <c r="M110" i="21"/>
  <c r="M109" i="21"/>
  <c r="N140" i="21"/>
  <c r="N139" i="21"/>
  <c r="N138" i="21"/>
  <c r="N137" i="21"/>
  <c r="N136" i="21"/>
  <c r="N135" i="21"/>
  <c r="N134" i="21"/>
  <c r="N133" i="21"/>
  <c r="N132" i="21"/>
  <c r="N131" i="21"/>
  <c r="N130" i="21"/>
  <c r="N129" i="21"/>
  <c r="N128" i="21"/>
  <c r="N127" i="21"/>
  <c r="N126" i="21"/>
  <c r="N125" i="21"/>
  <c r="N124" i="21"/>
  <c r="N123" i="21"/>
  <c r="N122" i="21"/>
  <c r="N121" i="21"/>
  <c r="N120" i="21"/>
  <c r="N119" i="21"/>
  <c r="N118" i="21"/>
  <c r="N117" i="21"/>
  <c r="N116" i="21"/>
  <c r="N115" i="21"/>
  <c r="N114" i="21"/>
  <c r="N113" i="21"/>
  <c r="N112" i="21"/>
  <c r="N111" i="21"/>
  <c r="N110" i="21"/>
  <c r="N109" i="21"/>
  <c r="I140" i="21"/>
  <c r="I139" i="21"/>
  <c r="I138" i="21"/>
  <c r="I137" i="21"/>
  <c r="I136" i="21"/>
  <c r="I135" i="21"/>
  <c r="I134" i="21"/>
  <c r="I133" i="21"/>
  <c r="I132" i="21"/>
  <c r="I131" i="21"/>
  <c r="I130" i="21"/>
  <c r="I129" i="21"/>
  <c r="I128" i="21"/>
  <c r="I127" i="21"/>
  <c r="I126" i="21"/>
  <c r="I125" i="21"/>
  <c r="I124" i="21"/>
  <c r="I123" i="21"/>
  <c r="I122" i="21"/>
  <c r="I121" i="21"/>
  <c r="I120" i="21"/>
  <c r="I119" i="21"/>
  <c r="I118" i="21"/>
  <c r="I117" i="21"/>
  <c r="I116" i="21"/>
  <c r="I115" i="21"/>
  <c r="I114" i="21"/>
  <c r="I113" i="21"/>
  <c r="I112" i="21"/>
  <c r="I111" i="21"/>
  <c r="I110" i="21"/>
  <c r="I109" i="21"/>
  <c r="J140" i="21"/>
  <c r="J139" i="21"/>
  <c r="J138" i="21"/>
  <c r="J137" i="21"/>
  <c r="J136" i="21"/>
  <c r="J135" i="21"/>
  <c r="J134" i="21"/>
  <c r="J133" i="21"/>
  <c r="J132" i="21"/>
  <c r="J131" i="21"/>
  <c r="J130" i="21"/>
  <c r="J129" i="21"/>
  <c r="J128" i="21"/>
  <c r="J127" i="21"/>
  <c r="J126" i="21"/>
  <c r="J125" i="21"/>
  <c r="J124" i="21"/>
  <c r="J123" i="21"/>
  <c r="J122" i="21"/>
  <c r="J121" i="21"/>
  <c r="J120" i="21"/>
  <c r="J119" i="21"/>
  <c r="J118" i="21"/>
  <c r="J117" i="21"/>
  <c r="J116" i="21"/>
  <c r="J115" i="21"/>
  <c r="J114" i="21"/>
  <c r="J113" i="21"/>
  <c r="J112" i="21"/>
  <c r="J111" i="21"/>
  <c r="J110" i="21"/>
  <c r="J109" i="21"/>
  <c r="O140" i="21"/>
  <c r="O139" i="21"/>
  <c r="O138" i="21"/>
  <c r="O137" i="21"/>
  <c r="O136" i="21"/>
  <c r="O135" i="21"/>
  <c r="O134" i="21"/>
  <c r="O133" i="21"/>
  <c r="O132" i="21"/>
  <c r="O131" i="21"/>
  <c r="O130" i="21"/>
  <c r="O129" i="21"/>
  <c r="O128" i="21"/>
  <c r="O127" i="21"/>
  <c r="O126" i="21"/>
  <c r="O125" i="21"/>
  <c r="O124" i="21"/>
  <c r="O123" i="21"/>
  <c r="O122" i="21"/>
  <c r="O121" i="21"/>
  <c r="O120" i="21"/>
  <c r="O119" i="21"/>
  <c r="O118" i="21"/>
  <c r="O117" i="21"/>
  <c r="O116" i="21"/>
  <c r="O115" i="21"/>
  <c r="O114" i="21"/>
  <c r="O113" i="21"/>
  <c r="O112" i="21"/>
  <c r="O111" i="21"/>
  <c r="O110" i="21"/>
  <c r="O109" i="21"/>
  <c r="P137" i="21"/>
  <c r="P133" i="21"/>
  <c r="P129" i="21"/>
  <c r="P125" i="21"/>
  <c r="P121" i="21"/>
  <c r="P117" i="21"/>
  <c r="P113" i="21"/>
  <c r="P109" i="21"/>
  <c r="N108" i="21"/>
  <c r="H73" i="21"/>
  <c r="B73" i="21"/>
  <c r="P5" i="20"/>
  <c r="P118" i="21" l="1"/>
  <c r="P138" i="21"/>
  <c r="P114" i="21"/>
  <c r="P126" i="21"/>
  <c r="P115" i="21"/>
  <c r="P127" i="21"/>
  <c r="P131" i="21"/>
  <c r="P139" i="21"/>
  <c r="P110" i="21"/>
  <c r="P122" i="21"/>
  <c r="P130" i="21"/>
  <c r="P134" i="21"/>
  <c r="P111" i="21"/>
  <c r="P119" i="21"/>
  <c r="P123" i="21"/>
  <c r="P135" i="21"/>
  <c r="P112" i="21"/>
  <c r="P116" i="21"/>
  <c r="P120" i="21"/>
  <c r="P124" i="21"/>
  <c r="P128" i="21"/>
  <c r="P132" i="21"/>
  <c r="P136" i="21"/>
  <c r="P140" i="21"/>
  <c r="K132" i="21"/>
  <c r="K136" i="21"/>
  <c r="K140" i="21"/>
  <c r="K109" i="21"/>
  <c r="K113" i="21"/>
  <c r="K117" i="21"/>
  <c r="K121" i="21"/>
  <c r="K125" i="21"/>
  <c r="K129" i="21"/>
  <c r="K133" i="21"/>
  <c r="K137" i="21"/>
  <c r="K108" i="21"/>
  <c r="K110" i="21"/>
  <c r="K114" i="21"/>
  <c r="K118" i="21"/>
  <c r="K122" i="21"/>
  <c r="K126" i="21"/>
  <c r="K130" i="21"/>
  <c r="K134" i="21"/>
  <c r="O5" i="20"/>
  <c r="N5" i="20" l="1"/>
  <c r="M5" i="20" l="1"/>
  <c r="L5" i="20"/>
  <c r="K5" i="20"/>
  <c r="J5" i="20"/>
  <c r="I5" i="20"/>
  <c r="H5" i="20"/>
  <c r="G5" i="20"/>
  <c r="F5" i="20"/>
  <c r="E5" i="20"/>
  <c r="D5" i="20"/>
  <c r="C5" i="20"/>
  <c r="B5" i="20"/>
</calcChain>
</file>

<file path=xl/sharedStrings.xml><?xml version="1.0" encoding="utf-8"?>
<sst xmlns="http://schemas.openxmlformats.org/spreadsheetml/2006/main" count="314" uniqueCount="108">
  <si>
    <t>Ingresos netos</t>
  </si>
  <si>
    <t>Entidad 
Federativa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</si>
  <si>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</si>
  <si>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</si>
  <si>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</si>
  <si>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</si>
  <si>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</si>
  <si>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</si>
  <si>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</si>
  <si>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</si>
  <si>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</si>
  <si>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</t>
  </si>
  <si>
    <t>Octubre</t>
  </si>
  <si>
    <t>Noviem-</t>
  </si>
  <si>
    <t>Diciem-</t>
  </si>
  <si>
    <t>Prome-</t>
  </si>
  <si>
    <t>Deflactor</t>
  </si>
  <si>
    <t>TOTAL NACIONAL</t>
  </si>
  <si>
    <t>bre</t>
  </si>
  <si>
    <t>dio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</si>
  <si>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</si>
  <si>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</si>
  <si>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</si>
  <si>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</si>
  <si>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</si>
  <si>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</si>
  <si>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</si>
  <si>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</si>
  <si>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</si>
  <si>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</si>
  <si>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</si>
  <si>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</si>
  <si>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</si>
  <si>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</si>
  <si>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MEXICO</t>
  </si>
  <si>
    <t>MICHOACAN de OCAMPO</t>
  </si>
  <si>
    <t>MORELOS</t>
  </si>
  <si>
    <t>NAYARIT</t>
  </si>
  <si>
    <t>NUEVO LEON</t>
  </si>
  <si>
    <t>OAXACA</t>
  </si>
  <si>
    <t>PUEBLA</t>
  </si>
  <si>
    <t>QUERETARO de ARTEAGA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</si>
  <si>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</si>
  <si>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</si>
  <si>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</si>
  <si>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</si>
  <si>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</si>
  <si>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</si>
  <si>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</si>
  <si>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 LLAVE</t>
  </si>
  <si>
    <t>YUCATAN</t>
  </si>
  <si>
    <t>ZACATECAS</t>
  </si>
  <si>
    <t>Disponibilidad</t>
  </si>
  <si>
    <t>Ingresos brutos</t>
  </si>
  <si>
    <t>impuestos</t>
  </si>
  <si>
    <t xml:space="preserve">derechos </t>
  </si>
  <si>
    <t>productos</t>
  </si>
  <si>
    <t>aprovechamientos</t>
  </si>
  <si>
    <t>contribución</t>
  </si>
  <si>
    <t>propios</t>
  </si>
  <si>
    <t>no tributarios</t>
  </si>
  <si>
    <t>Ingresos Brutos a Constantes</t>
  </si>
  <si>
    <t>(Millones de pesos)</t>
  </si>
  <si>
    <t>Fuente: Instituto Nacional de Estadística y Geografía.</t>
  </si>
  <si>
    <t>Ingresos propios Estatal</t>
  </si>
  <si>
    <t>(Continúa)</t>
  </si>
  <si>
    <t>1/  Considera impuestos, derechos, productos, aprovechamientos y contribución de mejoras. Cifras revisadas y actualizadas por la dependencia responsable.</t>
  </si>
  <si>
    <r>
      <t xml:space="preserve">Ingresos propios de las entidades federativas </t>
    </r>
    <r>
      <rPr>
        <b/>
        <vertAlign val="superscript"/>
        <sz val="8.5"/>
        <rFont val="Soberana Sans Light"/>
        <family val="3"/>
      </rPr>
      <t>1/</t>
    </r>
  </si>
  <si>
    <t>Total</t>
  </si>
  <si>
    <t>Impuestos</t>
  </si>
  <si>
    <t>Derechos</t>
  </si>
  <si>
    <t>Productos</t>
  </si>
  <si>
    <t>Aprovechamientos</t>
  </si>
  <si>
    <t>Contribuciones de mejoras</t>
  </si>
  <si>
    <t>CIUDAD de MÉXICO</t>
  </si>
  <si>
    <t>http://www.beta.inegi.org.mx/proyectos/registros/economicas/finanzas/</t>
  </si>
  <si>
    <t xml:space="preserve">  Aguascalientes</t>
  </si>
  <si>
    <t xml:space="preserve">  Baja California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</si>
  <si>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</si>
  <si>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</si>
  <si>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</si>
  <si>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</si>
  <si>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</si>
  <si>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</si>
  <si>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Ciudad de México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</si>
  <si>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</si>
  <si>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</si>
  <si>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</si>
  <si>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</si>
  <si>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</si>
  <si>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México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</si>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</sst>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###\ ###\ ###\ ###0"/>
    <numFmt numFmtId="167" formatCode="###\ ###\ ###\ ##0"/>
    <numFmt numFmtId="168" formatCode="#,##0.000__;#,##0.000__"/>
    <numFmt numFmtId="169" formatCode="0.0000"/>
    <numFmt numFmtId="170" formatCode="###\ ###\ ###\ ###"/>
    <numFmt numFmtId="173" formatCode="#,##0.0"/>
    <numFmt numFmtId="174" formatCode="#\ ##0.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sz val="10"/>
      <name val="Soberana Sans Light"/>
      <family val="3"/>
    </font>
    <font>
      <sz val="7"/>
      <color rgb="FF000000"/>
      <name val="Soberana Sans Light"/>
      <family val="3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b/>
      <sz val="6"/>
      <name val="Soberana Sans Light"/>
      <family val="3"/>
    </font>
    <font>
      <b/>
      <vertAlign val="superscript"/>
      <sz val="8.5"/>
      <name val="Soberana Sans Light"/>
      <family val="3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u/>
      <sz val="10"/>
      <color theme="10"/>
      <name val="Arial"/>
      <family val="2"/>
    </font>
    <font>
      <u/>
      <sz val="5"/>
      <name val="Soberana Sans Ligh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horizontal="left" vertical="center"/>
    </xf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1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9" fillId="0" borderId="0" xfId="0" applyFont="1"/>
    <xf numFmtId="0" fontId="10" fillId="0" borderId="0" xfId="0" applyFont="1" applyAlignment="1">
      <alignment horizontal="left" readingOrder="1"/>
    </xf>
    <xf numFmtId="0" fontId="9" fillId="0" borderId="0" xfId="0" applyFont="1" applyBorder="1"/>
    <xf numFmtId="0" fontId="9" fillId="0" borderId="0" xfId="0" applyFont="1" applyAlignment="1"/>
    <xf numFmtId="164" fontId="14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right"/>
    </xf>
    <xf numFmtId="164" fontId="14" fillId="5" borderId="8" xfId="0" applyNumberFormat="1" applyFont="1" applyFill="1" applyBorder="1" applyAlignment="1" applyProtection="1">
      <alignment horizontal="left" vertical="center"/>
    </xf>
    <xf numFmtId="0" fontId="11" fillId="5" borderId="22" xfId="0" applyFont="1" applyFill="1" applyBorder="1" applyAlignment="1">
      <alignment horizontal="center" vertical="center" wrapText="1"/>
    </xf>
    <xf numFmtId="164" fontId="11" fillId="5" borderId="22" xfId="0" applyNumberFormat="1" applyFont="1" applyFill="1" applyBorder="1" applyAlignment="1" applyProtection="1">
      <alignment horizontal="center" vertical="center"/>
    </xf>
    <xf numFmtId="164" fontId="11" fillId="5" borderId="22" xfId="0" quotePrefix="1" applyNumberFormat="1" applyFont="1" applyFill="1" applyBorder="1" applyAlignment="1" applyProtection="1">
      <alignment horizontal="center" vertical="center"/>
    </xf>
    <xf numFmtId="164" fontId="14" fillId="5" borderId="12" xfId="0" applyNumberFormat="1" applyFont="1" applyFill="1" applyBorder="1" applyAlignment="1" applyProtection="1">
      <alignment horizontal="left" vertical="center"/>
    </xf>
    <xf numFmtId="164" fontId="17" fillId="5" borderId="20" xfId="0" applyNumberFormat="1" applyFont="1" applyFill="1" applyBorder="1" applyAlignment="1" applyProtection="1">
      <alignment horizontal="centerContinuous" vertical="center"/>
    </xf>
    <xf numFmtId="164" fontId="17" fillId="5" borderId="21" xfId="0" applyNumberFormat="1" applyFont="1" applyFill="1" applyBorder="1" applyAlignment="1" applyProtection="1">
      <alignment horizontal="centerContinuous" vertical="center"/>
    </xf>
    <xf numFmtId="164" fontId="16" fillId="5" borderId="8" xfId="0" applyNumberFormat="1" applyFont="1" applyFill="1" applyBorder="1" applyAlignment="1" applyProtection="1">
      <alignment horizontal="left" vertical="center"/>
    </xf>
    <xf numFmtId="164" fontId="12" fillId="0" borderId="0" xfId="0" applyNumberFormat="1" applyFont="1" applyFill="1" applyBorder="1" applyAlignment="1" applyProtection="1">
      <alignment horizontal="left"/>
    </xf>
    <xf numFmtId="0" fontId="13" fillId="0" borderId="0" xfId="0" applyFont="1" applyFill="1" applyAlignment="1">
      <alignment horizontal="left" vertical="center"/>
    </xf>
    <xf numFmtId="0" fontId="7" fillId="0" borderId="0" xfId="4" applyFont="1"/>
    <xf numFmtId="166" fontId="4" fillId="0" borderId="0" xfId="4" applyNumberFormat="1" applyFont="1" applyBorder="1" applyAlignment="1">
      <alignment horizontal="right"/>
    </xf>
    <xf numFmtId="0" fontId="5" fillId="3" borderId="15" xfId="4" applyFont="1" applyFill="1" applyBorder="1" applyAlignment="1">
      <alignment horizontal="center" vertical="center"/>
    </xf>
    <xf numFmtId="0" fontId="5" fillId="3" borderId="3" xfId="4" applyFont="1" applyFill="1" applyBorder="1" applyAlignment="1">
      <alignment horizontal="center"/>
    </xf>
    <xf numFmtId="0" fontId="5" fillId="0" borderId="0" xfId="4" applyFont="1"/>
    <xf numFmtId="0" fontId="2" fillId="0" borderId="0" xfId="4"/>
    <xf numFmtId="0" fontId="2" fillId="6" borderId="0" xfId="4" applyFill="1"/>
    <xf numFmtId="0" fontId="5" fillId="0" borderId="0" xfId="4" applyFont="1" applyAlignment="1">
      <alignment vertical="center"/>
    </xf>
    <xf numFmtId="167" fontId="5" fillId="0" borderId="0" xfId="4" applyNumberFormat="1" applyFont="1" applyAlignment="1">
      <alignment horizontal="right"/>
    </xf>
    <xf numFmtId="0" fontId="5" fillId="3" borderId="16" xfId="4" applyFont="1" applyFill="1" applyBorder="1" applyAlignment="1">
      <alignment horizontal="center" vertical="center"/>
    </xf>
    <xf numFmtId="0" fontId="5" fillId="3" borderId="16" xfId="4" applyFont="1" applyFill="1" applyBorder="1" applyAlignment="1">
      <alignment horizontal="center" vertical="top"/>
    </xf>
    <xf numFmtId="0" fontId="5" fillId="3" borderId="17" xfId="4" applyFont="1" applyFill="1" applyBorder="1" applyAlignment="1">
      <alignment horizontal="center" vertical="center"/>
    </xf>
    <xf numFmtId="0" fontId="5" fillId="6" borderId="0" xfId="4" applyFont="1" applyFill="1"/>
    <xf numFmtId="0" fontId="5" fillId="2" borderId="1" xfId="4" applyFont="1" applyFill="1" applyBorder="1" applyAlignment="1">
      <alignment horizontal="center" vertical="center"/>
    </xf>
    <xf numFmtId="168" fontId="5" fillId="2" borderId="2" xfId="4" applyNumberFormat="1" applyFont="1" applyFill="1" applyBorder="1" applyProtection="1"/>
    <xf numFmtId="168" fontId="5" fillId="2" borderId="3" xfId="4" applyNumberFormat="1" applyFont="1" applyFill="1" applyBorder="1" applyProtection="1"/>
    <xf numFmtId="169" fontId="5" fillId="2" borderId="3" xfId="4" applyNumberFormat="1" applyFont="1" applyFill="1" applyBorder="1" applyProtection="1"/>
    <xf numFmtId="169" fontId="5" fillId="2" borderId="4" xfId="4" applyNumberFormat="1" applyFont="1" applyFill="1" applyBorder="1" applyProtection="1"/>
    <xf numFmtId="0" fontId="5" fillId="2" borderId="5" xfId="4" applyFont="1" applyFill="1" applyBorder="1" applyAlignment="1">
      <alignment horizontal="center" vertical="center"/>
    </xf>
    <xf numFmtId="168" fontId="5" fillId="2" borderId="6" xfId="4" applyNumberFormat="1" applyFont="1" applyFill="1" applyBorder="1" applyProtection="1"/>
    <xf numFmtId="168" fontId="5" fillId="2" borderId="7" xfId="4" applyNumberFormat="1" applyFont="1" applyFill="1" applyBorder="1" applyProtection="1"/>
    <xf numFmtId="169" fontId="5" fillId="2" borderId="7" xfId="4" applyNumberFormat="1" applyFont="1" applyFill="1" applyBorder="1" applyProtection="1"/>
    <xf numFmtId="169" fontId="5" fillId="2" borderId="9" xfId="4" applyNumberFormat="1" applyFont="1" applyFill="1" applyBorder="1" applyProtection="1"/>
    <xf numFmtId="168" fontId="5" fillId="2" borderId="10" xfId="4" applyNumberFormat="1" applyFont="1" applyFill="1" applyBorder="1" applyProtection="1"/>
    <xf numFmtId="168" fontId="5" fillId="2" borderId="5" xfId="4" applyNumberFormat="1" applyFont="1" applyFill="1" applyBorder="1" applyProtection="1"/>
    <xf numFmtId="0" fontId="2" fillId="0" borderId="0" xfId="4" applyFill="1"/>
    <xf numFmtId="0" fontId="4" fillId="0" borderId="0" xfId="4" applyFont="1" applyAlignment="1">
      <alignment vertical="center"/>
    </xf>
    <xf numFmtId="0" fontId="6" fillId="0" borderId="0" xfId="4" applyFont="1"/>
    <xf numFmtId="170" fontId="4" fillId="0" borderId="0" xfId="4" applyNumberFormat="1" applyFont="1"/>
    <xf numFmtId="170" fontId="4" fillId="0" borderId="0" xfId="4" applyNumberFormat="1" applyFont="1" applyAlignment="1">
      <alignment horizontal="right"/>
    </xf>
    <xf numFmtId="0" fontId="8" fillId="0" borderId="0" xfId="4" applyFont="1"/>
    <xf numFmtId="0" fontId="7" fillId="0" borderId="0" xfId="4" applyFont="1" applyAlignment="1">
      <alignment vertical="center"/>
    </xf>
    <xf numFmtId="0" fontId="5" fillId="0" borderId="0" xfId="4" applyFont="1" applyAlignment="1">
      <alignment wrapText="1"/>
    </xf>
    <xf numFmtId="167" fontId="5" fillId="0" borderId="0" xfId="4" applyNumberFormat="1" applyFont="1"/>
    <xf numFmtId="166" fontId="19" fillId="0" borderId="0" xfId="4" applyNumberFormat="1" applyFont="1" applyFill="1" applyBorder="1" applyAlignment="1">
      <alignment horizontal="right"/>
    </xf>
    <xf numFmtId="167" fontId="20" fillId="0" borderId="0" xfId="4" applyNumberFormat="1" applyFont="1" applyFill="1" applyAlignment="1">
      <alignment horizontal="right"/>
    </xf>
    <xf numFmtId="170" fontId="19" fillId="0" borderId="0" xfId="4" applyNumberFormat="1" applyFont="1" applyFill="1" applyAlignment="1">
      <alignment horizontal="right"/>
    </xf>
    <xf numFmtId="167" fontId="20" fillId="0" borderId="0" xfId="4" applyNumberFormat="1" applyFont="1" applyFill="1"/>
    <xf numFmtId="0" fontId="20" fillId="0" borderId="0" xfId="4" applyFont="1" applyFill="1"/>
    <xf numFmtId="0" fontId="20" fillId="2" borderId="5" xfId="4" applyFont="1" applyFill="1" applyBorder="1" applyAlignment="1">
      <alignment horizontal="center" vertical="center"/>
    </xf>
    <xf numFmtId="168" fontId="20" fillId="2" borderId="10" xfId="4" applyNumberFormat="1" applyFont="1" applyFill="1" applyBorder="1" applyProtection="1"/>
    <xf numFmtId="168" fontId="20" fillId="2" borderId="5" xfId="4" applyNumberFormat="1" applyFont="1" applyFill="1" applyBorder="1" applyProtection="1"/>
    <xf numFmtId="0" fontId="20" fillId="2" borderId="14" xfId="4" applyFont="1" applyFill="1" applyBorder="1" applyAlignment="1">
      <alignment horizontal="center" vertical="center"/>
    </xf>
    <xf numFmtId="168" fontId="20" fillId="2" borderId="13" xfId="4" applyNumberFormat="1" applyFont="1" applyFill="1" applyBorder="1" applyProtection="1"/>
    <xf numFmtId="168" fontId="20" fillId="2" borderId="14" xfId="4" applyNumberFormat="1" applyFont="1" applyFill="1" applyBorder="1" applyProtection="1"/>
    <xf numFmtId="0" fontId="22" fillId="0" borderId="0" xfId="6" applyFont="1" applyAlignment="1">
      <alignment horizontal="right"/>
    </xf>
    <xf numFmtId="173" fontId="3" fillId="0" borderId="0" xfId="0" applyNumberFormat="1" applyFont="1"/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5" fillId="6" borderId="0" xfId="4" applyFont="1" applyFill="1" applyAlignment="1">
      <alignment horizontal="center"/>
    </xf>
    <xf numFmtId="0" fontId="5" fillId="3" borderId="3" xfId="4" applyFont="1" applyFill="1" applyBorder="1" applyAlignment="1">
      <alignment horizontal="center" vertical="center"/>
    </xf>
    <xf numFmtId="0" fontId="5" fillId="3" borderId="17" xfId="4" applyFont="1" applyFill="1" applyBorder="1" applyAlignment="1">
      <alignment horizontal="center" vertical="center"/>
    </xf>
    <xf numFmtId="0" fontId="5" fillId="3" borderId="4" xfId="4" applyFont="1" applyFill="1" applyBorder="1" applyAlignment="1">
      <alignment horizontal="center" vertical="center" wrapText="1"/>
    </xf>
    <xf numFmtId="0" fontId="5" fillId="3" borderId="19" xfId="4" applyFont="1" applyFill="1" applyBorder="1" applyAlignment="1">
      <alignment horizontal="center" vertical="center" wrapText="1"/>
    </xf>
    <xf numFmtId="0" fontId="5" fillId="0" borderId="0" xfId="4" applyFont="1" applyAlignment="1">
      <alignment horizontal="center"/>
    </xf>
    <xf numFmtId="0" fontId="5" fillId="3" borderId="1" xfId="4" applyFont="1" applyFill="1" applyBorder="1" applyAlignment="1">
      <alignment horizontal="center" vertical="center"/>
    </xf>
    <xf numFmtId="0" fontId="1" fillId="0" borderId="14" xfId="5" applyBorder="1"/>
    <xf numFmtId="0" fontId="5" fillId="3" borderId="2" xfId="4" applyFont="1" applyFill="1" applyBorder="1" applyAlignment="1">
      <alignment horizontal="center" vertical="center"/>
    </xf>
    <xf numFmtId="0" fontId="5" fillId="3" borderId="18" xfId="4" applyFont="1" applyFill="1" applyBorder="1" applyAlignment="1">
      <alignment horizontal="center" vertical="center"/>
    </xf>
    <xf numFmtId="173" fontId="16" fillId="4" borderId="8" xfId="0" applyNumberFormat="1" applyFont="1" applyFill="1" applyBorder="1" applyAlignment="1">
      <alignment horizontal="right" vertical="center"/>
    </xf>
    <xf numFmtId="174" fontId="15" fillId="0" borderId="8" xfId="0" applyNumberFormat="1" applyFont="1" applyFill="1" applyBorder="1" applyAlignment="1">
      <alignment vertical="center"/>
    </xf>
    <xf numFmtId="174" fontId="15" fillId="0" borderId="12" xfId="0" applyNumberFormat="1" applyFont="1" applyFill="1" applyBorder="1" applyAlignment="1">
      <alignment vertical="center"/>
    </xf>
  </cellXfs>
  <cellStyles count="7">
    <cellStyle name="Encabezado" xfId="1"/>
    <cellStyle name="Euro" xfId="2"/>
    <cellStyle name="Hipervínculo" xfId="6" builtinId="8"/>
    <cellStyle name="Millares 2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66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ta.inegi.org.mx/proyectos/registros/economicas/finanza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showGridLines="0" tabSelected="1" zoomScale="145" zoomScaleNormal="145" workbookViewId="0">
      <selection activeCell="H40" sqref="H40"/>
    </sheetView>
  </sheetViews>
  <sheetFormatPr baseColWidth="10" defaultColWidth="11.42578125" defaultRowHeight="12.75" x14ac:dyDescent="0.2"/>
  <cols>
    <col min="1" max="1" width="10" customWidth="1"/>
    <col min="2" max="2" width="5.85546875" customWidth="1"/>
    <col min="3" max="3" width="5.7109375" customWidth="1"/>
    <col min="4" max="4" width="6.140625" customWidth="1"/>
    <col min="5" max="5" width="5.85546875" customWidth="1"/>
    <col min="6" max="6" width="6.28515625" customWidth="1"/>
    <col min="7" max="8" width="6.140625" customWidth="1"/>
    <col min="9" max="9" width="6.5703125" customWidth="1"/>
    <col min="10" max="10" width="6.42578125" customWidth="1"/>
    <col min="11" max="11" width="6.5703125" customWidth="1"/>
    <col min="12" max="12" width="6" customWidth="1"/>
    <col min="13" max="13" width="5.7109375" customWidth="1"/>
    <col min="14" max="14" width="6.42578125" customWidth="1"/>
    <col min="15" max="15" width="6.140625" customWidth="1"/>
    <col min="16" max="16" width="6.85546875" customWidth="1"/>
    <col min="17" max="17" width="7" customWidth="1"/>
  </cols>
  <sheetData>
    <row r="1" spans="1:18" ht="18.75" customHeight="1" x14ac:dyDescent="0.2">
      <c r="A1" s="17" t="s">
        <v>67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</row>
    <row r="2" spans="1:18" ht="9.75" customHeight="1" x14ac:dyDescent="0.2">
      <c r="A2" s="16" t="s">
        <v>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7"/>
      <c r="Q2" s="7" t="s">
        <v>65</v>
      </c>
    </row>
    <row r="3" spans="1:18" ht="9.75" customHeight="1" x14ac:dyDescent="0.2">
      <c r="A3" s="65" t="s">
        <v>1</v>
      </c>
      <c r="B3" s="13" t="s">
        <v>68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</row>
    <row r="4" spans="1:18" ht="9.75" customHeight="1" x14ac:dyDescent="0.2">
      <c r="A4" s="66"/>
      <c r="B4" s="9">
        <v>1996</v>
      </c>
      <c r="C4" s="9">
        <v>1997</v>
      </c>
      <c r="D4" s="9">
        <v>1998</v>
      </c>
      <c r="E4" s="9">
        <v>1999</v>
      </c>
      <c r="F4" s="10">
        <v>2000</v>
      </c>
      <c r="G4" s="10">
        <v>2005</v>
      </c>
      <c r="H4" s="10">
        <v>2006</v>
      </c>
      <c r="I4" s="10">
        <v>2007</v>
      </c>
      <c r="J4" s="10">
        <v>2008</v>
      </c>
      <c r="K4" s="11">
        <v>2009</v>
      </c>
      <c r="L4" s="11">
        <v>2010</v>
      </c>
      <c r="M4" s="11">
        <v>2011</v>
      </c>
      <c r="N4" s="11">
        <v>2012</v>
      </c>
      <c r="O4" s="11">
        <v>2013</v>
      </c>
      <c r="P4" s="11">
        <v>2014</v>
      </c>
      <c r="Q4" s="11">
        <v>2015</v>
      </c>
    </row>
    <row r="5" spans="1:18" s="1" customFormat="1" ht="8.4499999999999993" customHeight="1" x14ac:dyDescent="0.2">
      <c r="A5" s="15" t="s">
        <v>68</v>
      </c>
      <c r="B5" s="77">
        <f t="shared" ref="B5:N5" si="0">SUM(B6:B37)</f>
        <v>21643.777703000007</v>
      </c>
      <c r="C5" s="77">
        <f t="shared" si="0"/>
        <v>31445.92907799999</v>
      </c>
      <c r="D5" s="77">
        <f t="shared" si="0"/>
        <v>35358.589394000002</v>
      </c>
      <c r="E5" s="77">
        <f t="shared" si="0"/>
        <v>43101.945949000015</v>
      </c>
      <c r="F5" s="77">
        <f t="shared" si="0"/>
        <v>48742.581856000019</v>
      </c>
      <c r="G5" s="77">
        <f t="shared" si="0"/>
        <v>84057.164314000009</v>
      </c>
      <c r="H5" s="77">
        <f t="shared" si="0"/>
        <v>97208.092306999984</v>
      </c>
      <c r="I5" s="77">
        <f t="shared" si="0"/>
        <v>103405.40581</v>
      </c>
      <c r="J5" s="77">
        <f t="shared" si="0"/>
        <v>119005.11245000002</v>
      </c>
      <c r="K5" s="77">
        <f t="shared" si="0"/>
        <v>115980.48987800001</v>
      </c>
      <c r="L5" s="77">
        <f t="shared" si="0"/>
        <v>131463.71538699997</v>
      </c>
      <c r="M5" s="77">
        <f t="shared" si="0"/>
        <v>152371.28471800001</v>
      </c>
      <c r="N5" s="77">
        <f t="shared" si="0"/>
        <v>172509.85280900003</v>
      </c>
      <c r="O5" s="77">
        <f t="shared" ref="O5:Q5" si="1">SUM(O6:O37)</f>
        <v>195392.33690299999</v>
      </c>
      <c r="P5" s="77">
        <f t="shared" si="1"/>
        <v>223744.76647999999</v>
      </c>
      <c r="Q5" s="77">
        <f t="shared" si="1"/>
        <v>234269.73694299997</v>
      </c>
      <c r="R5" s="64"/>
    </row>
    <row r="6" spans="1:18" ht="8.4499999999999993" customHeight="1" x14ac:dyDescent="0.2">
      <c r="A6" s="8" t="s">
        <v>76</v>
      </c>
      <c r="B6" s="78">
        <v>69.999414999999999</v>
      </c>
      <c r="C6" s="78">
        <v>105.331581</v>
      </c>
      <c r="D6" s="78">
        <v>167.74625800000001</v>
      </c>
      <c r="E6" s="78">
        <v>208.21947399999999</v>
      </c>
      <c r="F6" s="78">
        <v>218.808425</v>
      </c>
      <c r="G6" s="78">
        <v>358.64600000000002</v>
      </c>
      <c r="H6" s="78">
        <v>428.084</v>
      </c>
      <c r="I6" s="78">
        <v>659.75249799999995</v>
      </c>
      <c r="J6" s="78">
        <v>772.91899999999998</v>
      </c>
      <c r="K6" s="78">
        <v>763.39221599999996</v>
      </c>
      <c r="L6" s="78">
        <v>764.06307700000002</v>
      </c>
      <c r="M6" s="78">
        <v>960.04499999999996</v>
      </c>
      <c r="N6" s="78">
        <v>1402.152</v>
      </c>
      <c r="O6" s="78">
        <v>1425.0740000000001</v>
      </c>
      <c r="P6" s="78">
        <v>1708.365</v>
      </c>
      <c r="Q6" s="78">
        <v>1593.241</v>
      </c>
      <c r="R6" s="64"/>
    </row>
    <row r="7" spans="1:18" ht="8.4499999999999993" customHeight="1" x14ac:dyDescent="0.2">
      <c r="A7" s="8" t="s">
        <v>77</v>
      </c>
      <c r="B7" s="78">
        <v>403.512</v>
      </c>
      <c r="C7" s="78">
        <v>510.779</v>
      </c>
      <c r="D7" s="78">
        <v>797.07600000000002</v>
      </c>
      <c r="E7" s="78">
        <v>1089.105</v>
      </c>
      <c r="F7" s="78">
        <v>1437.0160000000001</v>
      </c>
      <c r="G7" s="78">
        <v>2529.9297809999998</v>
      </c>
      <c r="H7" s="78">
        <v>2759.1173600000002</v>
      </c>
      <c r="I7" s="78">
        <v>3089.2143059999999</v>
      </c>
      <c r="J7" s="78">
        <v>2986.9944740000001</v>
      </c>
      <c r="K7" s="78">
        <v>2534.4074700000001</v>
      </c>
      <c r="L7" s="78">
        <v>2940.9687789999998</v>
      </c>
      <c r="M7" s="78">
        <v>3073.8024620000001</v>
      </c>
      <c r="N7" s="78">
        <v>3486.9909389999998</v>
      </c>
      <c r="O7" s="78">
        <v>4015.9906219999998</v>
      </c>
      <c r="P7" s="78">
        <v>4283.7431020000004</v>
      </c>
      <c r="Q7" s="78">
        <v>4065.7564710000001</v>
      </c>
      <c r="R7" s="64"/>
    </row>
    <row r="8" spans="1:18" ht="8.4499999999999993" customHeight="1" x14ac:dyDescent="0.2">
      <c r="A8" s="8" t="s">
        <v>78</v>
      </c>
      <c r="B8" s="78">
        <v>22.885000000000002</v>
      </c>
      <c r="C8" s="78">
        <v>41.863759999999999</v>
      </c>
      <c r="D8" s="78">
        <v>82.831633999999994</v>
      </c>
      <c r="E8" s="78">
        <v>77.942999999999998</v>
      </c>
      <c r="F8" s="78">
        <v>119.053</v>
      </c>
      <c r="G8" s="78">
        <v>392.24036999999998</v>
      </c>
      <c r="H8" s="78">
        <v>591.42021799999998</v>
      </c>
      <c r="I8" s="78">
        <v>689.76732800000002</v>
      </c>
      <c r="J8" s="78">
        <v>801.59753899999998</v>
      </c>
      <c r="K8" s="78">
        <v>1410.8844610000001</v>
      </c>
      <c r="L8" s="78">
        <v>979.11007500000005</v>
      </c>
      <c r="M8" s="78">
        <v>938.01494400000001</v>
      </c>
      <c r="N8" s="78">
        <v>741.67487100000005</v>
      </c>
      <c r="O8" s="78">
        <v>827.38837000000001</v>
      </c>
      <c r="P8" s="78">
        <v>768.557005</v>
      </c>
      <c r="Q8" s="78">
        <v>879.62340199999994</v>
      </c>
      <c r="R8" s="64"/>
    </row>
    <row r="9" spans="1:18" ht="8.4499999999999993" customHeight="1" x14ac:dyDescent="0.2">
      <c r="A9" s="8" t="s">
        <v>79</v>
      </c>
      <c r="B9" s="78">
        <v>122.14882</v>
      </c>
      <c r="C9" s="78">
        <v>132.15287499999999</v>
      </c>
      <c r="D9" s="78">
        <v>199.2697</v>
      </c>
      <c r="E9" s="78">
        <v>284.01090900000003</v>
      </c>
      <c r="F9" s="78">
        <v>500.90936199999999</v>
      </c>
      <c r="G9" s="78">
        <v>596.61112200000002</v>
      </c>
      <c r="H9" s="78">
        <v>870.87800000000004</v>
      </c>
      <c r="I9" s="78">
        <v>1107.4690000000001</v>
      </c>
      <c r="J9" s="78">
        <v>1141.3969999999999</v>
      </c>
      <c r="K9" s="78">
        <v>938.87300000000005</v>
      </c>
      <c r="L9" s="78">
        <v>1408.72</v>
      </c>
      <c r="M9" s="78">
        <v>1842.1559999999999</v>
      </c>
      <c r="N9" s="78">
        <v>2001.627</v>
      </c>
      <c r="O9" s="78">
        <v>2202.7759999999998</v>
      </c>
      <c r="P9" s="78">
        <v>2810.5149999999999</v>
      </c>
      <c r="Q9" s="78">
        <v>2504.6973750000002</v>
      </c>
      <c r="R9" s="64"/>
    </row>
    <row r="10" spans="1:18" ht="8.4499999999999993" customHeight="1" x14ac:dyDescent="0.2">
      <c r="A10" s="8" t="s">
        <v>80</v>
      </c>
      <c r="B10" s="78">
        <v>318.37900000000002</v>
      </c>
      <c r="C10" s="78">
        <v>401.62400000000002</v>
      </c>
      <c r="D10" s="78">
        <v>420.70400000000001</v>
      </c>
      <c r="E10" s="78">
        <v>564.33087399999999</v>
      </c>
      <c r="F10" s="78">
        <v>689.99971600000003</v>
      </c>
      <c r="G10" s="78">
        <v>1954.2170000000001</v>
      </c>
      <c r="H10" s="78">
        <v>1221.578</v>
      </c>
      <c r="I10" s="78">
        <v>2625.5377480000002</v>
      </c>
      <c r="J10" s="78">
        <v>1967.75</v>
      </c>
      <c r="K10" s="78">
        <v>1566.4159870000001</v>
      </c>
      <c r="L10" s="78">
        <v>2230.5605989999999</v>
      </c>
      <c r="M10" s="78">
        <v>2616.9619210000001</v>
      </c>
      <c r="N10" s="78">
        <v>4553.0294919999997</v>
      </c>
      <c r="O10" s="78">
        <v>4303.0401659999998</v>
      </c>
      <c r="P10" s="78">
        <v>4964.542598</v>
      </c>
      <c r="Q10" s="78">
        <v>5421.2524789999998</v>
      </c>
      <c r="R10" s="64"/>
    </row>
    <row r="11" spans="1:18" ht="8.4499999999999993" customHeight="1" x14ac:dyDescent="0.2">
      <c r="A11" s="8" t="s">
        <v>81</v>
      </c>
      <c r="B11" s="78">
        <v>41.599429000000001</v>
      </c>
      <c r="C11" s="78">
        <v>53.076464000000001</v>
      </c>
      <c r="D11" s="78">
        <v>96.672779000000006</v>
      </c>
      <c r="E11" s="78">
        <v>90.309207000000001</v>
      </c>
      <c r="F11" s="78">
        <v>133.01312100000001</v>
      </c>
      <c r="G11" s="78">
        <v>380.931534</v>
      </c>
      <c r="H11" s="78">
        <v>337.05001900000002</v>
      </c>
      <c r="I11" s="78">
        <v>737.48765500000002</v>
      </c>
      <c r="J11" s="78">
        <v>389.45307500000001</v>
      </c>
      <c r="K11" s="78">
        <v>434.37919799999997</v>
      </c>
      <c r="L11" s="78">
        <v>664.41434100000004</v>
      </c>
      <c r="M11" s="78">
        <v>973.80811500000004</v>
      </c>
      <c r="N11" s="78">
        <v>796.42028100000005</v>
      </c>
      <c r="O11" s="78">
        <v>896.83978200000001</v>
      </c>
      <c r="P11" s="78">
        <v>1068.277587</v>
      </c>
      <c r="Q11" s="78">
        <v>1024.8324600000001</v>
      </c>
      <c r="R11" s="64"/>
    </row>
    <row r="12" spans="1:18" ht="8.4499999999999993" customHeight="1" x14ac:dyDescent="0.2">
      <c r="A12" s="8" t="s">
        <v>82</v>
      </c>
      <c r="B12" s="78">
        <v>659.02339700000005</v>
      </c>
      <c r="C12" s="78">
        <v>717.18891699999995</v>
      </c>
      <c r="D12" s="78">
        <v>1121.548301</v>
      </c>
      <c r="E12" s="78">
        <v>1095.8271560000001</v>
      </c>
      <c r="F12" s="78">
        <v>979.84415200000001</v>
      </c>
      <c r="G12" s="78">
        <v>1791.7326780000001</v>
      </c>
      <c r="H12" s="78">
        <v>2244.4446229999999</v>
      </c>
      <c r="I12" s="78">
        <v>2123.324259</v>
      </c>
      <c r="J12" s="78">
        <v>3025.0394240000001</v>
      </c>
      <c r="K12" s="78">
        <v>3142.2069150000002</v>
      </c>
      <c r="L12" s="78">
        <v>3420.5618049999998</v>
      </c>
      <c r="M12" s="78">
        <v>3996.3125460000001</v>
      </c>
      <c r="N12" s="78">
        <v>3782.9349550000002</v>
      </c>
      <c r="O12" s="78">
        <v>4726.4620500000001</v>
      </c>
      <c r="P12" s="78">
        <v>4825.7063120000003</v>
      </c>
      <c r="Q12" s="78">
        <v>4398.4490229999992</v>
      </c>
      <c r="R12" s="64"/>
    </row>
    <row r="13" spans="1:18" ht="8.4499999999999993" customHeight="1" x14ac:dyDescent="0.2">
      <c r="A13" s="8" t="s">
        <v>83</v>
      </c>
      <c r="B13" s="78">
        <v>682.26731700000005</v>
      </c>
      <c r="C13" s="78">
        <v>1029.5002649999999</v>
      </c>
      <c r="D13" s="78">
        <v>1449.904665</v>
      </c>
      <c r="E13" s="78">
        <v>2117.8858580000001</v>
      </c>
      <c r="F13" s="78">
        <v>2681.7565559999998</v>
      </c>
      <c r="G13" s="78">
        <v>4443.7327210000003</v>
      </c>
      <c r="H13" s="78">
        <v>4963.3213059999998</v>
      </c>
      <c r="I13" s="78">
        <v>5059.344392</v>
      </c>
      <c r="J13" s="78">
        <v>5319.8244969999996</v>
      </c>
      <c r="K13" s="78">
        <v>5378.9594999999999</v>
      </c>
      <c r="L13" s="78">
        <v>5030.4810559999996</v>
      </c>
      <c r="M13" s="78">
        <v>4960.1227859999999</v>
      </c>
      <c r="N13" s="78">
        <v>6257.5825070000001</v>
      </c>
      <c r="O13" s="78">
        <v>7003.3242270000001</v>
      </c>
      <c r="P13" s="78">
        <v>9066.628729</v>
      </c>
      <c r="Q13" s="78">
        <v>9393.7032579999996</v>
      </c>
      <c r="R13" s="64"/>
    </row>
    <row r="14" spans="1:18" ht="8.4499999999999993" customHeight="1" x14ac:dyDescent="0.2">
      <c r="A14" s="8" t="s">
        <v>84</v>
      </c>
      <c r="B14" s="78">
        <v>11587.9763</v>
      </c>
      <c r="C14" s="78">
        <v>16667.509099999999</v>
      </c>
      <c r="D14" s="78">
        <v>17677.2019</v>
      </c>
      <c r="E14" s="78">
        <v>21011.692500000001</v>
      </c>
      <c r="F14" s="78">
        <v>23524.094499999999</v>
      </c>
      <c r="G14" s="78">
        <v>34965.7238</v>
      </c>
      <c r="H14" s="78">
        <v>36283.963199999998</v>
      </c>
      <c r="I14" s="78">
        <v>37788.844400000002</v>
      </c>
      <c r="J14" s="78">
        <v>41319.2811</v>
      </c>
      <c r="K14" s="78">
        <v>39619.7817</v>
      </c>
      <c r="L14" s="78">
        <v>46504.328600000001</v>
      </c>
      <c r="M14" s="78">
        <v>52293.91</v>
      </c>
      <c r="N14" s="78">
        <v>60086.783000000003</v>
      </c>
      <c r="O14" s="78">
        <v>59250.331599999998</v>
      </c>
      <c r="P14" s="78">
        <v>68077.834900000002</v>
      </c>
      <c r="Q14" s="78">
        <v>79304.828899999993</v>
      </c>
      <c r="R14" s="64"/>
    </row>
    <row r="15" spans="1:18" ht="8.4499999999999993" customHeight="1" x14ac:dyDescent="0.2">
      <c r="A15" s="8" t="s">
        <v>85</v>
      </c>
      <c r="B15" s="78">
        <v>133.56536500000001</v>
      </c>
      <c r="C15" s="78">
        <v>165.21954500000001</v>
      </c>
      <c r="D15" s="78">
        <v>212.171254</v>
      </c>
      <c r="E15" s="78">
        <v>293.09848</v>
      </c>
      <c r="F15" s="78">
        <v>494.38448699999998</v>
      </c>
      <c r="G15" s="78">
        <v>544.42846699999996</v>
      </c>
      <c r="H15" s="78">
        <v>887.580017</v>
      </c>
      <c r="I15" s="78">
        <v>871.53378499999997</v>
      </c>
      <c r="J15" s="78">
        <v>956.34091699999999</v>
      </c>
      <c r="K15" s="78">
        <v>1224.7849590000001</v>
      </c>
      <c r="L15" s="78">
        <v>1072.0286189999999</v>
      </c>
      <c r="M15" s="78">
        <v>1306.84385</v>
      </c>
      <c r="N15" s="78">
        <v>1636.94533</v>
      </c>
      <c r="O15" s="78">
        <v>1842.9826499999999</v>
      </c>
      <c r="P15" s="78">
        <v>1963.6671309999999</v>
      </c>
      <c r="Q15" s="78">
        <v>2158.8812119999998</v>
      </c>
      <c r="R15" s="64"/>
    </row>
    <row r="16" spans="1:18" ht="8.4499999999999993" customHeight="1" x14ac:dyDescent="0.2">
      <c r="A16" s="8" t="s">
        <v>86</v>
      </c>
      <c r="B16" s="78">
        <v>412.132003</v>
      </c>
      <c r="C16" s="78">
        <v>765.84909000000005</v>
      </c>
      <c r="D16" s="78">
        <v>810.03959399999997</v>
      </c>
      <c r="E16" s="78">
        <v>945.813447</v>
      </c>
      <c r="F16" s="78">
        <v>877.24907299999995</v>
      </c>
      <c r="G16" s="78">
        <v>2323.9231690000001</v>
      </c>
      <c r="H16" s="78">
        <v>2597.4794320000001</v>
      </c>
      <c r="I16" s="78">
        <v>2896.9714319999998</v>
      </c>
      <c r="J16" s="78">
        <v>3194.335806</v>
      </c>
      <c r="K16" s="78">
        <v>3035.4671170000001</v>
      </c>
      <c r="L16" s="78">
        <v>3581.8661649999999</v>
      </c>
      <c r="M16" s="78">
        <v>3359.8384460000002</v>
      </c>
      <c r="N16" s="78">
        <v>3853.8112540000002</v>
      </c>
      <c r="O16" s="78">
        <v>7489.0864069999998</v>
      </c>
      <c r="P16" s="78">
        <v>10291.83424</v>
      </c>
      <c r="Q16" s="78">
        <v>15986.228948</v>
      </c>
      <c r="R16" s="64"/>
    </row>
    <row r="17" spans="1:18" ht="8.4499999999999993" customHeight="1" x14ac:dyDescent="0.2">
      <c r="A17" s="8" t="s">
        <v>87</v>
      </c>
      <c r="B17" s="78">
        <v>258.67509999999999</v>
      </c>
      <c r="C17" s="78">
        <v>270.28629999999998</v>
      </c>
      <c r="D17" s="78">
        <v>348.87981200000002</v>
      </c>
      <c r="E17" s="78">
        <v>439.60860000000002</v>
      </c>
      <c r="F17" s="78">
        <v>429.69450000000001</v>
      </c>
      <c r="G17" s="78">
        <v>740.25429999999994</v>
      </c>
      <c r="H17" s="78">
        <v>946.14959999999996</v>
      </c>
      <c r="I17" s="78">
        <v>1019.245714</v>
      </c>
      <c r="J17" s="78">
        <v>1195.9568999999999</v>
      </c>
      <c r="K17" s="78">
        <v>1278.414</v>
      </c>
      <c r="L17" s="78">
        <v>1486.0264</v>
      </c>
      <c r="M17" s="78">
        <v>1380.5021999999999</v>
      </c>
      <c r="N17" s="78">
        <v>1939.9766</v>
      </c>
      <c r="O17" s="78">
        <v>2142.4209999999998</v>
      </c>
      <c r="P17" s="78">
        <v>2038.647183</v>
      </c>
      <c r="Q17" s="78">
        <v>1976.9655740000001</v>
      </c>
      <c r="R17" s="64"/>
    </row>
    <row r="18" spans="1:18" ht="8.4499999999999993" customHeight="1" x14ac:dyDescent="0.2">
      <c r="A18" s="8" t="s">
        <v>88</v>
      </c>
      <c r="B18" s="78">
        <v>159.71485300000001</v>
      </c>
      <c r="C18" s="78">
        <v>147.76720399999999</v>
      </c>
      <c r="D18" s="78">
        <v>256.04129499999999</v>
      </c>
      <c r="E18" s="78">
        <v>217.94678300000001</v>
      </c>
      <c r="F18" s="78">
        <v>213.96822800000001</v>
      </c>
      <c r="G18" s="78">
        <v>1011.9246900000001</v>
      </c>
      <c r="H18" s="78">
        <v>1237.746067</v>
      </c>
      <c r="I18" s="78">
        <v>1347.5521630000001</v>
      </c>
      <c r="J18" s="78">
        <v>1724.7095059999999</v>
      </c>
      <c r="K18" s="78">
        <v>1911.9644169999999</v>
      </c>
      <c r="L18" s="78">
        <v>2382.5587329999998</v>
      </c>
      <c r="M18" s="78">
        <v>2788.2488490000001</v>
      </c>
      <c r="N18" s="78">
        <v>1722.732518</v>
      </c>
      <c r="O18" s="78">
        <v>1890.711401</v>
      </c>
      <c r="P18" s="78">
        <v>1851.319438</v>
      </c>
      <c r="Q18" s="78">
        <v>2682.096489</v>
      </c>
      <c r="R18" s="64"/>
    </row>
    <row r="19" spans="1:18" ht="8.4499999999999993" customHeight="1" x14ac:dyDescent="0.2">
      <c r="A19" s="8" t="s">
        <v>89</v>
      </c>
      <c r="B19" s="78">
        <v>830.38434199999995</v>
      </c>
      <c r="C19" s="78">
        <v>1102.0523519999999</v>
      </c>
      <c r="D19" s="78">
        <v>1483.2337500000001</v>
      </c>
      <c r="E19" s="78">
        <v>1950.319109</v>
      </c>
      <c r="F19" s="78">
        <v>2172.075507</v>
      </c>
      <c r="G19" s="78">
        <v>3162.201736</v>
      </c>
      <c r="H19" s="78">
        <v>3608.4817640000001</v>
      </c>
      <c r="I19" s="78">
        <v>3970.4485180000001</v>
      </c>
      <c r="J19" s="78">
        <v>4615.0515619999996</v>
      </c>
      <c r="K19" s="78">
        <v>4649.583396</v>
      </c>
      <c r="L19" s="78">
        <v>4581.3549350000003</v>
      </c>
      <c r="M19" s="78">
        <v>4980.6833450000004</v>
      </c>
      <c r="N19" s="78">
        <v>6530.506437</v>
      </c>
      <c r="O19" s="78">
        <v>7125.7361549999996</v>
      </c>
      <c r="P19" s="78">
        <v>8388.6638930000008</v>
      </c>
      <c r="Q19" s="78">
        <v>7786.836464</v>
      </c>
      <c r="R19" s="64"/>
    </row>
    <row r="20" spans="1:18" ht="8.4499999999999993" customHeight="1" x14ac:dyDescent="0.2">
      <c r="A20" s="8" t="s">
        <v>90</v>
      </c>
      <c r="B20" s="78">
        <v>1148.5007000000001</v>
      </c>
      <c r="C20" s="78">
        <v>1278.3900000000001</v>
      </c>
      <c r="D20" s="78">
        <v>1919.8364999999999</v>
      </c>
      <c r="E20" s="78">
        <v>2631.3317000000002</v>
      </c>
      <c r="F20" s="78">
        <v>2687.6592000000001</v>
      </c>
      <c r="G20" s="78">
        <v>5299.8383000000003</v>
      </c>
      <c r="H20" s="78">
        <v>6833.8</v>
      </c>
      <c r="I20" s="78">
        <v>10440.870000000001</v>
      </c>
      <c r="J20" s="78">
        <v>15001.665000000001</v>
      </c>
      <c r="K20" s="78">
        <v>10707.16</v>
      </c>
      <c r="L20" s="78">
        <v>19387.720099999999</v>
      </c>
      <c r="M20" s="78">
        <v>20257.026999999998</v>
      </c>
      <c r="N20" s="78">
        <v>23081.902699999999</v>
      </c>
      <c r="O20" s="78">
        <v>24589.573499999999</v>
      </c>
      <c r="P20" s="78">
        <v>28731.419000000002</v>
      </c>
      <c r="Q20" s="78">
        <v>26395.901600000005</v>
      </c>
      <c r="R20" s="64"/>
    </row>
    <row r="21" spans="1:18" ht="8.4499999999999993" customHeight="1" x14ac:dyDescent="0.2">
      <c r="A21" s="8" t="s">
        <v>91</v>
      </c>
      <c r="B21" s="78">
        <v>242.22311099999999</v>
      </c>
      <c r="C21" s="78">
        <v>274.879863</v>
      </c>
      <c r="D21" s="78">
        <v>360.765176</v>
      </c>
      <c r="E21" s="78">
        <v>526.49710000000005</v>
      </c>
      <c r="F21" s="78">
        <v>590.38273600000002</v>
      </c>
      <c r="G21" s="78">
        <v>1164.970106</v>
      </c>
      <c r="H21" s="78">
        <v>1540.173722</v>
      </c>
      <c r="I21" s="78">
        <v>2105.0838060000001</v>
      </c>
      <c r="J21" s="78">
        <v>1977.5600119999999</v>
      </c>
      <c r="K21" s="78">
        <v>2204.6526520000002</v>
      </c>
      <c r="L21" s="78">
        <v>2245.324431</v>
      </c>
      <c r="M21" s="78">
        <v>2502.4934400000002</v>
      </c>
      <c r="N21" s="78">
        <v>3003.2662310000001</v>
      </c>
      <c r="O21" s="78">
        <v>3124.084265</v>
      </c>
      <c r="P21" s="78">
        <v>3311.093253</v>
      </c>
      <c r="Q21" s="78">
        <v>2668.4484110000003</v>
      </c>
      <c r="R21" s="64"/>
    </row>
    <row r="22" spans="1:18" ht="8.4499999999999993" customHeight="1" x14ac:dyDescent="0.2">
      <c r="A22" s="8" t="s">
        <v>92</v>
      </c>
      <c r="B22" s="78">
        <v>268.32510000000002</v>
      </c>
      <c r="C22" s="78">
        <v>310.815</v>
      </c>
      <c r="D22" s="78">
        <v>285.06099999999998</v>
      </c>
      <c r="E22" s="78">
        <v>275.86599999999999</v>
      </c>
      <c r="F22" s="78">
        <v>251.67600999999999</v>
      </c>
      <c r="G22" s="78">
        <v>491.858</v>
      </c>
      <c r="H22" s="78">
        <v>487.89299999999997</v>
      </c>
      <c r="I22" s="78">
        <v>658.33900000000006</v>
      </c>
      <c r="J22" s="78">
        <v>840.84799999999996</v>
      </c>
      <c r="K22" s="78">
        <v>900.52</v>
      </c>
      <c r="L22" s="78">
        <v>885.66300000000001</v>
      </c>
      <c r="M22" s="78">
        <v>871.23</v>
      </c>
      <c r="N22" s="78">
        <v>961.94299999999998</v>
      </c>
      <c r="O22" s="78">
        <v>1391.2809999999999</v>
      </c>
      <c r="P22" s="78">
        <v>1688.2349999999999</v>
      </c>
      <c r="Q22" s="78">
        <v>1290.335</v>
      </c>
      <c r="R22" s="64"/>
    </row>
    <row r="23" spans="1:18" ht="8.4499999999999993" customHeight="1" x14ac:dyDescent="0.2">
      <c r="A23" s="8" t="s">
        <v>93</v>
      </c>
      <c r="B23" s="78">
        <v>84.270957999999993</v>
      </c>
      <c r="C23" s="78">
        <v>123.55425</v>
      </c>
      <c r="D23" s="78">
        <v>193.15325100000001</v>
      </c>
      <c r="E23" s="78">
        <v>182.807874</v>
      </c>
      <c r="F23" s="78">
        <v>242.82494</v>
      </c>
      <c r="G23" s="78">
        <v>363.97474299999999</v>
      </c>
      <c r="H23" s="78">
        <v>383.29184600000002</v>
      </c>
      <c r="I23" s="78">
        <v>501.51347500000003</v>
      </c>
      <c r="J23" s="78">
        <v>538.77882499999998</v>
      </c>
      <c r="K23" s="78">
        <v>515.08580400000005</v>
      </c>
      <c r="L23" s="78">
        <v>694.81634599999995</v>
      </c>
      <c r="M23" s="78">
        <v>889.54000099999996</v>
      </c>
      <c r="N23" s="78">
        <v>964.86056699999995</v>
      </c>
      <c r="O23" s="78">
        <v>1131.60952</v>
      </c>
      <c r="P23" s="78">
        <v>1100.8065240000001</v>
      </c>
      <c r="Q23" s="78">
        <v>910.83824500000003</v>
      </c>
      <c r="R23" s="64"/>
    </row>
    <row r="24" spans="1:18" ht="8.4499999999999993" customHeight="1" x14ac:dyDescent="0.2">
      <c r="A24" s="8" t="s">
        <v>94</v>
      </c>
      <c r="B24" s="78">
        <v>979.99755400000004</v>
      </c>
      <c r="C24" s="78">
        <v>3293.9288689999998</v>
      </c>
      <c r="D24" s="78">
        <v>1633.7323630000001</v>
      </c>
      <c r="E24" s="78">
        <v>2155.0456370000002</v>
      </c>
      <c r="F24" s="78">
        <v>2630.148087</v>
      </c>
      <c r="G24" s="78">
        <v>4294.8416239999997</v>
      </c>
      <c r="H24" s="78">
        <v>5960.2259999999997</v>
      </c>
      <c r="I24" s="78">
        <v>5823.0540000000001</v>
      </c>
      <c r="J24" s="78">
        <v>7337.4427820000001</v>
      </c>
      <c r="K24" s="78">
        <v>8083.950468</v>
      </c>
      <c r="L24" s="78">
        <v>5391.6300499999998</v>
      </c>
      <c r="M24" s="78">
        <v>9526.7494810000007</v>
      </c>
      <c r="N24" s="78">
        <v>9441.7086999999992</v>
      </c>
      <c r="O24" s="78">
        <v>15674.167506</v>
      </c>
      <c r="P24" s="78">
        <v>18449.222017</v>
      </c>
      <c r="Q24" s="78">
        <v>13567.115968</v>
      </c>
      <c r="R24" s="64"/>
    </row>
    <row r="25" spans="1:18" ht="8.4499999999999993" customHeight="1" x14ac:dyDescent="0.2">
      <c r="A25" s="8" t="s">
        <v>95</v>
      </c>
      <c r="B25" s="78">
        <v>123.131578</v>
      </c>
      <c r="C25" s="78">
        <v>179.19817800000001</v>
      </c>
      <c r="D25" s="78">
        <v>275.54700000000003</v>
      </c>
      <c r="E25" s="78">
        <v>321.944255</v>
      </c>
      <c r="F25" s="78">
        <v>382.73270100000002</v>
      </c>
      <c r="G25" s="78">
        <v>1050.0530000000001</v>
      </c>
      <c r="H25" s="78">
        <v>1159</v>
      </c>
      <c r="I25" s="78">
        <v>1226.5170000000001</v>
      </c>
      <c r="J25" s="78">
        <v>1488.7539999999999</v>
      </c>
      <c r="K25" s="78">
        <v>1669.239</v>
      </c>
      <c r="L25" s="78">
        <v>1513.1089999999999</v>
      </c>
      <c r="M25" s="78">
        <v>1852.451</v>
      </c>
      <c r="N25" s="78">
        <v>2723.9229999999998</v>
      </c>
      <c r="O25" s="78">
        <v>3880.3199909999998</v>
      </c>
      <c r="P25" s="78">
        <v>3747.5390659999998</v>
      </c>
      <c r="Q25" s="78">
        <v>3707.6260769999999</v>
      </c>
      <c r="R25" s="64"/>
    </row>
    <row r="26" spans="1:18" ht="8.4499999999999993" customHeight="1" x14ac:dyDescent="0.2">
      <c r="A26" s="8" t="s">
        <v>96</v>
      </c>
      <c r="B26" s="78">
        <v>354.29390000000001</v>
      </c>
      <c r="C26" s="78">
        <v>464.36599999999999</v>
      </c>
      <c r="D26" s="78">
        <v>891.49459999999999</v>
      </c>
      <c r="E26" s="78">
        <v>964.17859999999996</v>
      </c>
      <c r="F26" s="78">
        <v>1300.8530000000001</v>
      </c>
      <c r="G26" s="78">
        <v>1521.77115</v>
      </c>
      <c r="H26" s="78">
        <v>1874.5883630000001</v>
      </c>
      <c r="I26" s="78">
        <v>2086.5686810000002</v>
      </c>
      <c r="J26" s="78">
        <v>2441.5810000000001</v>
      </c>
      <c r="K26" s="78">
        <v>2185.0585000000001</v>
      </c>
      <c r="L26" s="78">
        <v>2509.3456000000001</v>
      </c>
      <c r="M26" s="78">
        <v>3656.5970000000002</v>
      </c>
      <c r="N26" s="78">
        <v>4905.4570000000003</v>
      </c>
      <c r="O26" s="78">
        <v>6641.4684530000004</v>
      </c>
      <c r="P26" s="78">
        <v>6724.628369</v>
      </c>
      <c r="Q26" s="78">
        <v>6762.3990279999998</v>
      </c>
      <c r="R26" s="64"/>
    </row>
    <row r="27" spans="1:18" ht="8.4499999999999993" customHeight="1" x14ac:dyDescent="0.2">
      <c r="A27" s="8" t="s">
        <v>97</v>
      </c>
      <c r="B27" s="78">
        <v>139.72327799999999</v>
      </c>
      <c r="C27" s="78">
        <v>207.97903099999999</v>
      </c>
      <c r="D27" s="78">
        <v>220.36249900000001</v>
      </c>
      <c r="E27" s="78">
        <v>342.97087499999998</v>
      </c>
      <c r="F27" s="78">
        <v>342.22000400000002</v>
      </c>
      <c r="G27" s="78">
        <v>1183.038331</v>
      </c>
      <c r="H27" s="78">
        <v>1448.048358</v>
      </c>
      <c r="I27" s="78">
        <v>1719.5062359999999</v>
      </c>
      <c r="J27" s="78">
        <v>2229.4271429999999</v>
      </c>
      <c r="K27" s="78">
        <v>1966.5746670000001</v>
      </c>
      <c r="L27" s="78">
        <v>2301.543279</v>
      </c>
      <c r="M27" s="78">
        <v>2565.6437580000002</v>
      </c>
      <c r="N27" s="78">
        <v>2913.0744</v>
      </c>
      <c r="O27" s="78">
        <v>3547.4440070000001</v>
      </c>
      <c r="P27" s="78">
        <v>3793.6264729999998</v>
      </c>
      <c r="Q27" s="78">
        <v>4347.3822179999997</v>
      </c>
      <c r="R27" s="64"/>
    </row>
    <row r="28" spans="1:18" ht="8.4499999999999993" customHeight="1" x14ac:dyDescent="0.2">
      <c r="A28" s="8" t="s">
        <v>98</v>
      </c>
      <c r="B28" s="78">
        <v>325.23755999999997</v>
      </c>
      <c r="C28" s="78">
        <v>372.2364</v>
      </c>
      <c r="D28" s="78">
        <v>498.17457899999999</v>
      </c>
      <c r="E28" s="78">
        <v>558.791651</v>
      </c>
      <c r="F28" s="78">
        <v>505.24962699999998</v>
      </c>
      <c r="G28" s="78">
        <v>1075.4690000000001</v>
      </c>
      <c r="H28" s="78">
        <v>1387.2470000000001</v>
      </c>
      <c r="I28" s="78">
        <v>1799.53</v>
      </c>
      <c r="J28" s="78">
        <v>1978.7929999999999</v>
      </c>
      <c r="K28" s="78">
        <v>1732.4829999999999</v>
      </c>
      <c r="L28" s="78">
        <v>2107.1849999999999</v>
      </c>
      <c r="M28" s="78">
        <v>2442.1849999999999</v>
      </c>
      <c r="N28" s="78">
        <v>2220.06</v>
      </c>
      <c r="O28" s="78">
        <v>2719.9830000000002</v>
      </c>
      <c r="P28" s="78">
        <v>4239.7117090000002</v>
      </c>
      <c r="Q28" s="78">
        <v>4576.6260000000002</v>
      </c>
      <c r="R28" s="64"/>
    </row>
    <row r="29" spans="1:18" ht="8.4499999999999993" customHeight="1" x14ac:dyDescent="0.2">
      <c r="A29" s="8" t="s">
        <v>99</v>
      </c>
      <c r="B29" s="78">
        <v>95.525000000000006</v>
      </c>
      <c r="C29" s="78">
        <v>140.19900000000001</v>
      </c>
      <c r="D29" s="78">
        <v>239.089</v>
      </c>
      <c r="E29" s="78">
        <v>308.512</v>
      </c>
      <c r="F29" s="78">
        <v>255.2</v>
      </c>
      <c r="G29" s="78">
        <v>1417.5640000000001</v>
      </c>
      <c r="H29" s="78">
        <v>1120.2159999999999</v>
      </c>
      <c r="I29" s="78">
        <v>1299.559</v>
      </c>
      <c r="J29" s="78">
        <v>1392.875</v>
      </c>
      <c r="K29" s="78">
        <v>1483.1189999999999</v>
      </c>
      <c r="L29" s="78">
        <v>1535.259</v>
      </c>
      <c r="M29" s="78">
        <v>1711.8489999999999</v>
      </c>
      <c r="N29" s="78">
        <v>1786.4459999999999</v>
      </c>
      <c r="O29" s="78">
        <v>2263.0450000000001</v>
      </c>
      <c r="P29" s="78">
        <v>2256.761</v>
      </c>
      <c r="Q29" s="78">
        <v>2124.8240000000001</v>
      </c>
      <c r="R29" s="64"/>
    </row>
    <row r="30" spans="1:18" ht="8.4499999999999993" customHeight="1" x14ac:dyDescent="0.2">
      <c r="A30" s="8" t="s">
        <v>100</v>
      </c>
      <c r="B30" s="78">
        <v>362.85636299999999</v>
      </c>
      <c r="C30" s="78">
        <v>480.85483099999999</v>
      </c>
      <c r="D30" s="78">
        <v>639.75694199999998</v>
      </c>
      <c r="E30" s="78">
        <v>628.46316999999999</v>
      </c>
      <c r="F30" s="78">
        <v>760.05577900000003</v>
      </c>
      <c r="G30" s="78">
        <v>1436.858054</v>
      </c>
      <c r="H30" s="78">
        <v>1739.6315340000001</v>
      </c>
      <c r="I30" s="78">
        <v>1900.7595490000001</v>
      </c>
      <c r="J30" s="78">
        <v>2314.5766600000002</v>
      </c>
      <c r="K30" s="78">
        <v>2314.1599959999999</v>
      </c>
      <c r="L30" s="78">
        <v>2361.098947</v>
      </c>
      <c r="M30" s="78">
        <v>2820.1622929999999</v>
      </c>
      <c r="N30" s="78">
        <v>3311.257267</v>
      </c>
      <c r="O30" s="78">
        <v>3402.0055790000001</v>
      </c>
      <c r="P30" s="78">
        <v>3649.4477240000001</v>
      </c>
      <c r="Q30" s="78">
        <v>3972.3326380000003</v>
      </c>
      <c r="R30" s="64"/>
    </row>
    <row r="31" spans="1:18" ht="8.4499999999999993" customHeight="1" x14ac:dyDescent="0.2">
      <c r="A31" s="8" t="s">
        <v>101</v>
      </c>
      <c r="B31" s="78">
        <v>438.06099999999998</v>
      </c>
      <c r="C31" s="78">
        <v>533.55700000000002</v>
      </c>
      <c r="D31" s="78">
        <v>483.73899999999998</v>
      </c>
      <c r="E31" s="78">
        <v>689.28099999999995</v>
      </c>
      <c r="F31" s="78">
        <v>737.86599999999999</v>
      </c>
      <c r="G31" s="78">
        <v>1952.3131000000001</v>
      </c>
      <c r="H31" s="78">
        <v>2228.7937809999999</v>
      </c>
      <c r="I31" s="78">
        <v>1877.5120079999999</v>
      </c>
      <c r="J31" s="78">
        <v>2905.2219770000002</v>
      </c>
      <c r="K31" s="78">
        <v>5059.7558140000001</v>
      </c>
      <c r="L31" s="78">
        <v>3189.07242</v>
      </c>
      <c r="M31" s="78">
        <v>3271.7848779999999</v>
      </c>
      <c r="N31" s="78">
        <v>3355.2438419999999</v>
      </c>
      <c r="O31" s="78">
        <v>4494.2469069999997</v>
      </c>
      <c r="P31" s="78">
        <v>4365.4763739999999</v>
      </c>
      <c r="Q31" s="78">
        <v>3818.184953</v>
      </c>
      <c r="R31" s="64"/>
    </row>
    <row r="32" spans="1:18" ht="8.4499999999999993" customHeight="1" x14ac:dyDescent="0.2">
      <c r="A32" s="8" t="s">
        <v>102</v>
      </c>
      <c r="B32" s="78">
        <v>266.779357</v>
      </c>
      <c r="C32" s="78">
        <v>277.57807000000003</v>
      </c>
      <c r="D32" s="78">
        <v>402.39898299999999</v>
      </c>
      <c r="E32" s="78">
        <v>365.642607</v>
      </c>
      <c r="F32" s="78">
        <v>393.95398999999998</v>
      </c>
      <c r="G32" s="78">
        <v>959.81878500000005</v>
      </c>
      <c r="H32" s="78">
        <v>1063.9510419999999</v>
      </c>
      <c r="I32" s="78">
        <v>701.16870400000005</v>
      </c>
      <c r="J32" s="78">
        <v>1221.357782</v>
      </c>
      <c r="K32" s="78">
        <v>1237.956833</v>
      </c>
      <c r="L32" s="78">
        <v>1434.7122529999999</v>
      </c>
      <c r="M32" s="78">
        <v>2328.1209180000001</v>
      </c>
      <c r="N32" s="78">
        <v>2440.0435389999998</v>
      </c>
      <c r="O32" s="78">
        <v>2747.3026869999999</v>
      </c>
      <c r="P32" s="78">
        <v>3028.335552</v>
      </c>
      <c r="Q32" s="78">
        <v>2580.9554549999998</v>
      </c>
      <c r="R32" s="64"/>
    </row>
    <row r="33" spans="1:18" ht="8.4499999999999993" customHeight="1" x14ac:dyDescent="0.2">
      <c r="A33" s="8" t="s">
        <v>103</v>
      </c>
      <c r="B33" s="78">
        <v>441.99599999999998</v>
      </c>
      <c r="C33" s="78">
        <v>536.20799999999997</v>
      </c>
      <c r="D33" s="78">
        <v>735.399</v>
      </c>
      <c r="E33" s="78">
        <v>820.72</v>
      </c>
      <c r="F33" s="78">
        <v>1037.309</v>
      </c>
      <c r="G33" s="78">
        <v>1894.6569999999999</v>
      </c>
      <c r="H33" s="78">
        <v>2262.057503</v>
      </c>
      <c r="I33" s="78">
        <v>2607.7109999999998</v>
      </c>
      <c r="J33" s="78">
        <v>2760.334625</v>
      </c>
      <c r="K33" s="78">
        <v>2651.745907</v>
      </c>
      <c r="L33" s="78">
        <v>2995.7433179999998</v>
      </c>
      <c r="M33" s="78">
        <v>3649.4947259999999</v>
      </c>
      <c r="N33" s="78">
        <v>3262.802846</v>
      </c>
      <c r="O33" s="78">
        <v>5494.683505</v>
      </c>
      <c r="P33" s="78">
        <v>4335.2975729999998</v>
      </c>
      <c r="Q33" s="78">
        <v>4912.3795220000002</v>
      </c>
      <c r="R33" s="64"/>
    </row>
    <row r="34" spans="1:18" ht="8.4499999999999993" customHeight="1" x14ac:dyDescent="0.2">
      <c r="A34" s="8" t="s">
        <v>104</v>
      </c>
      <c r="B34" s="78">
        <v>72.827494999999999</v>
      </c>
      <c r="C34" s="78">
        <v>127.902</v>
      </c>
      <c r="D34" s="78">
        <v>178.66254599999999</v>
      </c>
      <c r="E34" s="78">
        <v>177.04000600000001</v>
      </c>
      <c r="F34" s="78">
        <v>212.82058900000001</v>
      </c>
      <c r="G34" s="78">
        <v>279.62613499999998</v>
      </c>
      <c r="H34" s="78">
        <v>422.11811599999999</v>
      </c>
      <c r="I34" s="78">
        <v>390.71485899999999</v>
      </c>
      <c r="J34" s="78">
        <v>491.31062100000003</v>
      </c>
      <c r="K34" s="78">
        <v>372.85925900000001</v>
      </c>
      <c r="L34" s="78">
        <v>523.70113100000003</v>
      </c>
      <c r="M34" s="78">
        <v>519.13246000000004</v>
      </c>
      <c r="N34" s="78">
        <v>634.08173099999999</v>
      </c>
      <c r="O34" s="78">
        <v>530.41568900000004</v>
      </c>
      <c r="P34" s="78">
        <v>671.30003299999998</v>
      </c>
      <c r="Q34" s="78">
        <v>831.33225900000002</v>
      </c>
      <c r="R34" s="64"/>
    </row>
    <row r="35" spans="1:18" ht="8.4499999999999993" customHeight="1" x14ac:dyDescent="0.2">
      <c r="A35" s="8" t="s">
        <v>105</v>
      </c>
      <c r="B35" s="78">
        <v>399.16899999999998</v>
      </c>
      <c r="C35" s="78">
        <v>480.74599999999998</v>
      </c>
      <c r="D35" s="78">
        <v>839.36500000000001</v>
      </c>
      <c r="E35" s="78">
        <v>1113.864</v>
      </c>
      <c r="F35" s="78">
        <v>890.69633699999997</v>
      </c>
      <c r="G35" s="78">
        <v>3227.5487480000002</v>
      </c>
      <c r="H35" s="78">
        <v>6451.8194039999998</v>
      </c>
      <c r="I35" s="78">
        <v>2476.4172330000001</v>
      </c>
      <c r="J35" s="78">
        <v>2615.6999980000001</v>
      </c>
      <c r="K35" s="78">
        <v>2951.4447060000002</v>
      </c>
      <c r="L35" s="78">
        <v>3060.7942589999998</v>
      </c>
      <c r="M35" s="78">
        <v>4601.685039</v>
      </c>
      <c r="N35" s="78">
        <v>5131.2938670000003</v>
      </c>
      <c r="O35" s="78">
        <v>5038.87</v>
      </c>
      <c r="P35" s="78">
        <v>7370.0143189999999</v>
      </c>
      <c r="Q35" s="78">
        <v>8170.9908469999991</v>
      </c>
      <c r="R35" s="64"/>
    </row>
    <row r="36" spans="1:18" ht="8.4499999999999993" customHeight="1" x14ac:dyDescent="0.2">
      <c r="A36" s="8" t="s">
        <v>106</v>
      </c>
      <c r="B36" s="78">
        <v>132.48113900000001</v>
      </c>
      <c r="C36" s="78">
        <v>168.58913200000001</v>
      </c>
      <c r="D36" s="78">
        <v>316.51438899999999</v>
      </c>
      <c r="E36" s="78">
        <v>379.35587399999997</v>
      </c>
      <c r="F36" s="78">
        <v>760.21441000000004</v>
      </c>
      <c r="G36" s="78">
        <v>644.852711</v>
      </c>
      <c r="H36" s="78">
        <v>1183.854775</v>
      </c>
      <c r="I36" s="78">
        <v>812.25076999999999</v>
      </c>
      <c r="J36" s="78">
        <v>737.456638</v>
      </c>
      <c r="K36" s="78">
        <v>1044.2037130000001</v>
      </c>
      <c r="L36" s="78">
        <v>1284.957887</v>
      </c>
      <c r="M36" s="78">
        <v>1935.829315</v>
      </c>
      <c r="N36" s="78">
        <v>2122.0798500000001</v>
      </c>
      <c r="O36" s="78">
        <v>2052.336996</v>
      </c>
      <c r="P36" s="78">
        <v>2617.7905639999999</v>
      </c>
      <c r="Q36" s="78">
        <v>2946.9889589999998</v>
      </c>
      <c r="R36" s="64"/>
    </row>
    <row r="37" spans="1:18" ht="8.4499999999999993" customHeight="1" x14ac:dyDescent="0.2">
      <c r="A37" s="12" t="s">
        <v>107</v>
      </c>
      <c r="B37" s="79">
        <v>66.116269000000003</v>
      </c>
      <c r="C37" s="79">
        <v>84.747000999999997</v>
      </c>
      <c r="D37" s="79">
        <v>122.216624</v>
      </c>
      <c r="E37" s="79">
        <v>273.52320300000002</v>
      </c>
      <c r="F37" s="79">
        <v>288.85281900000001</v>
      </c>
      <c r="G37" s="79">
        <v>601.61415899999997</v>
      </c>
      <c r="H37" s="79">
        <v>684.088257</v>
      </c>
      <c r="I37" s="79">
        <v>991.83729100000005</v>
      </c>
      <c r="J37" s="79">
        <v>1320.778587</v>
      </c>
      <c r="K37" s="79">
        <v>1011.006223</v>
      </c>
      <c r="L37" s="79">
        <v>994.99618199999998</v>
      </c>
      <c r="M37" s="79">
        <v>1498.058945</v>
      </c>
      <c r="N37" s="79">
        <v>1457.2410850000001</v>
      </c>
      <c r="O37" s="79">
        <v>1527.3348679999999</v>
      </c>
      <c r="P37" s="79">
        <v>1555.759812</v>
      </c>
      <c r="Q37" s="79">
        <v>1507.682708</v>
      </c>
      <c r="R37" s="64"/>
    </row>
    <row r="38" spans="1:18" ht="8.4499999999999993" customHeight="1" x14ac:dyDescent="0.2">
      <c r="A38" s="6" t="s">
        <v>66</v>
      </c>
      <c r="B38" s="4"/>
      <c r="C38" s="4"/>
      <c r="D38" s="4"/>
      <c r="E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8" ht="8.4499999999999993" customHeight="1" x14ac:dyDescent="0.2">
      <c r="A39" s="6" t="s">
        <v>63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8" ht="8.1" customHeight="1" x14ac:dyDescent="0.2">
      <c r="Q40" s="63" t="s">
        <v>75</v>
      </c>
    </row>
    <row r="41" spans="1:18" ht="8.1" customHeight="1" x14ac:dyDescent="0.2"/>
    <row r="42" spans="1:18" ht="8.1" customHeight="1" x14ac:dyDescent="0.2"/>
    <row r="43" spans="1:18" ht="8.1" customHeight="1" x14ac:dyDescent="0.2"/>
    <row r="44" spans="1:18" ht="8.1" customHeight="1" x14ac:dyDescent="0.2"/>
    <row r="45" spans="1:18" ht="8.1" customHeight="1" x14ac:dyDescent="0.2"/>
    <row r="46" spans="1:18" ht="8.1" customHeight="1" x14ac:dyDescent="0.2"/>
    <row r="47" spans="1:18" ht="8.1" customHeight="1" x14ac:dyDescent="0.2"/>
    <row r="48" spans="1:18" ht="8.1" customHeight="1" x14ac:dyDescent="0.2"/>
    <row r="49" ht="8.1" customHeight="1" x14ac:dyDescent="0.2"/>
    <row r="50" ht="8.1" customHeight="1" x14ac:dyDescent="0.2"/>
    <row r="51" ht="8.1" customHeight="1" x14ac:dyDescent="0.2"/>
    <row r="52" ht="8.1" customHeight="1" x14ac:dyDescent="0.2"/>
    <row r="53" ht="8.1" customHeight="1" x14ac:dyDescent="0.2"/>
    <row r="54" ht="8.1" customHeight="1" x14ac:dyDescent="0.2"/>
    <row r="55" ht="8.1" customHeight="1" x14ac:dyDescent="0.2"/>
    <row r="56" ht="8.1" customHeight="1" x14ac:dyDescent="0.2"/>
    <row r="57" ht="8.1" customHeight="1" x14ac:dyDescent="0.2"/>
    <row r="58" ht="8.1" customHeight="1" x14ac:dyDescent="0.2"/>
    <row r="59" ht="8.1" customHeight="1" x14ac:dyDescent="0.2"/>
    <row r="60" ht="8.1" customHeight="1" x14ac:dyDescent="0.2"/>
    <row r="61" ht="8.1" customHeight="1" x14ac:dyDescent="0.2"/>
    <row r="62" ht="8.1" customHeight="1" x14ac:dyDescent="0.2"/>
    <row r="63" ht="8.1" customHeight="1" x14ac:dyDescent="0.2"/>
    <row r="64" ht="8.1" customHeight="1" x14ac:dyDescent="0.2"/>
    <row r="65" ht="8.1" customHeight="1" x14ac:dyDescent="0.2"/>
    <row r="66" ht="8.1" customHeight="1" x14ac:dyDescent="0.2"/>
    <row r="67" ht="8.1" customHeight="1" x14ac:dyDescent="0.2"/>
    <row r="68" ht="8.1" customHeight="1" x14ac:dyDescent="0.2"/>
    <row r="69" ht="8.1" customHeight="1" x14ac:dyDescent="0.2"/>
    <row r="70" ht="8.1" customHeight="1" x14ac:dyDescent="0.2"/>
    <row r="71" ht="8.1" customHeight="1" x14ac:dyDescent="0.2"/>
    <row r="72" ht="8.1" customHeight="1" x14ac:dyDescent="0.2"/>
    <row r="73" ht="8.1" customHeight="1" x14ac:dyDescent="0.2"/>
    <row r="74" ht="8.1" customHeight="1" x14ac:dyDescent="0.2"/>
    <row r="75" ht="8.1" customHeight="1" x14ac:dyDescent="0.2"/>
    <row r="76" ht="8.1" customHeight="1" x14ac:dyDescent="0.2"/>
    <row r="77" ht="8.1" customHeight="1" x14ac:dyDescent="0.2"/>
    <row r="78" ht="8.1" customHeight="1" x14ac:dyDescent="0.2"/>
    <row r="79" ht="8.1" customHeight="1" x14ac:dyDescent="0.2"/>
    <row r="80" ht="8.1" customHeight="1" x14ac:dyDescent="0.2"/>
    <row r="81" ht="8.1" customHeight="1" x14ac:dyDescent="0.2"/>
    <row r="82" ht="8.1" customHeight="1" x14ac:dyDescent="0.2"/>
    <row r="83" ht="8.1" customHeight="1" x14ac:dyDescent="0.2"/>
    <row r="84" ht="8.1" customHeight="1" x14ac:dyDescent="0.2"/>
    <row r="85" ht="8.1" customHeight="1" x14ac:dyDescent="0.2"/>
    <row r="86" ht="8.1" customHeight="1" x14ac:dyDescent="0.2"/>
    <row r="87" ht="8.1" customHeight="1" x14ac:dyDescent="0.2"/>
    <row r="88" ht="8.1" customHeight="1" x14ac:dyDescent="0.2"/>
    <row r="89" ht="8.1" customHeight="1" x14ac:dyDescent="0.2"/>
    <row r="90" ht="8.1" customHeight="1" x14ac:dyDescent="0.2"/>
    <row r="91" ht="8.1" customHeight="1" x14ac:dyDescent="0.2"/>
    <row r="92" ht="8.1" customHeight="1" x14ac:dyDescent="0.2"/>
    <row r="93" ht="8.1" customHeight="1" x14ac:dyDescent="0.2"/>
    <row r="94" ht="8.1" customHeight="1" x14ac:dyDescent="0.2"/>
    <row r="95" ht="8.1" customHeight="1" x14ac:dyDescent="0.2"/>
    <row r="96" ht="8.1" customHeight="1" x14ac:dyDescent="0.2"/>
    <row r="97" ht="8.1" customHeight="1" x14ac:dyDescent="0.2"/>
    <row r="98" ht="8.1" customHeight="1" x14ac:dyDescent="0.2"/>
    <row r="99" ht="8.1" customHeight="1" x14ac:dyDescent="0.2"/>
    <row r="100" ht="8.1" customHeight="1" x14ac:dyDescent="0.2"/>
    <row r="101" ht="8.1" customHeight="1" x14ac:dyDescent="0.2"/>
  </sheetData>
  <mergeCells count="1">
    <mergeCell ref="A3:A4"/>
  </mergeCells>
  <hyperlinks>
    <hyperlink ref="Q40" r:id="rId1"/>
  </hyperlinks>
  <printOptions horizontalCentered="1"/>
  <pageMargins left="0.78740157480314965" right="1.5748031496062993" top="0.98425196850393704" bottom="0.98425196850393704" header="0" footer="0"/>
  <pageSetup fitToWidth="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U142"/>
  <sheetViews>
    <sheetView zoomScale="96" zoomScaleNormal="96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L37" sqref="DL37"/>
    </sheetView>
  </sheetViews>
  <sheetFormatPr baseColWidth="10" defaultColWidth="11.42578125" defaultRowHeight="12.75" x14ac:dyDescent="0.2"/>
  <cols>
    <col min="1" max="1" width="21.42578125" style="22" customWidth="1"/>
    <col min="2" max="2" width="13.7109375" style="22" customWidth="1"/>
    <col min="3" max="7" width="13.7109375" style="22" hidden="1" customWidth="1"/>
    <col min="8" max="10" width="13.7109375" style="22" customWidth="1"/>
    <col min="11" max="17" width="13.7109375" style="56" customWidth="1"/>
    <col min="18" max="19" width="13.7109375" style="22" customWidth="1"/>
    <col min="20" max="32" width="13.7109375" style="22" hidden="1" customWidth="1"/>
    <col min="33" max="34" width="13.7109375" style="22" customWidth="1"/>
    <col min="35" max="35" width="20.42578125" style="22" bestFit="1" customWidth="1"/>
    <col min="36" max="56" width="13.7109375" style="22" customWidth="1"/>
    <col min="57" max="63" width="13.7109375" style="48" customWidth="1"/>
    <col min="64" max="77" width="13.7109375" style="22" customWidth="1"/>
    <col min="78" max="79" width="11.42578125" style="23"/>
    <col min="80" max="80" width="5.28515625" style="23" customWidth="1"/>
    <col min="81" max="82" width="13.7109375" style="23" bestFit="1" customWidth="1"/>
    <col min="83" max="83" width="12.7109375" style="23" bestFit="1" customWidth="1"/>
    <col min="84" max="84" width="17.85546875" style="23" bestFit="1" customWidth="1"/>
    <col min="85" max="85" width="25" style="23" bestFit="1" customWidth="1"/>
    <col min="86" max="86" width="14.7109375" style="23" bestFit="1" customWidth="1"/>
    <col min="87" max="89" width="13.7109375" style="23" bestFit="1" customWidth="1"/>
    <col min="90" max="90" width="12.7109375" style="23" bestFit="1" customWidth="1"/>
    <col min="91" max="91" width="17.85546875" style="23" bestFit="1" customWidth="1"/>
    <col min="92" max="92" width="25" style="23" bestFit="1" customWidth="1"/>
    <col min="93" max="93" width="14.7109375" style="23" bestFit="1" customWidth="1"/>
    <col min="94" max="96" width="13.7109375" style="23" bestFit="1" customWidth="1"/>
    <col min="97" max="97" width="12.7109375" style="23" bestFit="1" customWidth="1"/>
    <col min="98" max="98" width="17.85546875" style="23" bestFit="1" customWidth="1"/>
    <col min="99" max="99" width="25" style="23" bestFit="1" customWidth="1"/>
    <col min="100" max="100" width="14.7109375" style="23" bestFit="1" customWidth="1"/>
    <col min="101" max="103" width="13.7109375" style="23" bestFit="1" customWidth="1"/>
    <col min="104" max="104" width="12.7109375" style="23" bestFit="1" customWidth="1"/>
    <col min="105" max="105" width="17.85546875" style="23" bestFit="1" customWidth="1"/>
    <col min="106" max="106" width="25" style="23" bestFit="1" customWidth="1"/>
    <col min="107" max="107" width="14.7109375" style="23" bestFit="1" customWidth="1"/>
    <col min="108" max="108" width="13.7109375" style="23" bestFit="1" customWidth="1"/>
    <col min="109" max="109" width="14.7109375" style="23" bestFit="1" customWidth="1"/>
    <col min="110" max="110" width="13.7109375" style="23" bestFit="1" customWidth="1"/>
    <col min="111" max="111" width="12.7109375" style="23" bestFit="1" customWidth="1"/>
    <col min="112" max="112" width="17.85546875" style="23" bestFit="1" customWidth="1"/>
    <col min="113" max="113" width="25" style="23" bestFit="1" customWidth="1"/>
    <col min="114" max="115" width="14.7109375" style="23" bestFit="1" customWidth="1"/>
    <col min="116" max="117" width="11.42578125" style="23"/>
    <col min="118" max="118" width="14.28515625" style="23" bestFit="1" customWidth="1"/>
    <col min="119" max="122" width="11.42578125" style="23"/>
    <col min="123" max="123" width="12.7109375" style="23" bestFit="1" customWidth="1"/>
    <col min="124" max="124" width="12.5703125" style="23" bestFit="1" customWidth="1"/>
    <col min="125" max="16384" width="11.42578125" style="23"/>
  </cols>
  <sheetData>
    <row r="1" spans="1:125" x14ac:dyDescent="0.2">
      <c r="A1" s="18" t="s">
        <v>53</v>
      </c>
      <c r="B1" s="19">
        <v>2000</v>
      </c>
      <c r="C1" s="19">
        <v>2001</v>
      </c>
      <c r="D1" s="19">
        <v>2002</v>
      </c>
      <c r="E1" s="19">
        <v>2003</v>
      </c>
      <c r="F1" s="19">
        <v>2004</v>
      </c>
      <c r="G1" s="19">
        <v>2005</v>
      </c>
      <c r="H1" s="19">
        <v>2006</v>
      </c>
      <c r="I1" s="19">
        <v>2007</v>
      </c>
      <c r="J1" s="19">
        <v>2008</v>
      </c>
      <c r="K1" s="52">
        <v>2009</v>
      </c>
      <c r="L1" s="52">
        <v>2010</v>
      </c>
      <c r="M1" s="52">
        <v>2011</v>
      </c>
      <c r="N1" s="52">
        <v>2012</v>
      </c>
      <c r="O1" s="52">
        <v>2013</v>
      </c>
      <c r="P1" s="52">
        <v>2014</v>
      </c>
      <c r="Q1" s="52">
        <v>2015</v>
      </c>
      <c r="R1" s="19"/>
      <c r="S1" s="73" t="s">
        <v>2</v>
      </c>
      <c r="T1" s="75" t="s">
        <v>3</v>
      </c>
      <c r="U1" s="68" t="s">
        <v>4</v>
      </c>
      <c r="V1" s="68" t="s">
        <v>5</v>
      </c>
      <c r="W1" s="68" t="s">
        <v>6</v>
      </c>
      <c r="X1" s="68" t="s">
        <v>7</v>
      </c>
      <c r="Y1" s="68" t="s">
        <v>8</v>
      </c>
      <c r="Z1" s="68" t="s">
        <v>9</v>
      </c>
      <c r="AA1" s="68" t="s">
        <v>10</v>
      </c>
      <c r="AB1" s="20" t="s">
        <v>11</v>
      </c>
      <c r="AC1" s="68" t="s">
        <v>12</v>
      </c>
      <c r="AD1" s="20" t="s">
        <v>13</v>
      </c>
      <c r="AE1" s="20" t="s">
        <v>14</v>
      </c>
      <c r="AF1" s="21" t="s">
        <v>15</v>
      </c>
      <c r="AG1" s="70" t="s">
        <v>16</v>
      </c>
      <c r="AJ1" s="72">
        <v>2000</v>
      </c>
      <c r="AK1" s="72"/>
      <c r="AL1" s="72"/>
      <c r="AM1" s="72"/>
      <c r="AN1" s="72"/>
      <c r="AO1" s="72"/>
      <c r="AP1" s="72"/>
      <c r="AQ1" s="72">
        <v>2005</v>
      </c>
      <c r="AR1" s="72"/>
      <c r="AS1" s="72"/>
      <c r="AT1" s="72"/>
      <c r="AU1" s="72"/>
      <c r="AV1" s="72"/>
      <c r="AW1" s="72"/>
      <c r="AX1" s="72">
        <v>2006</v>
      </c>
      <c r="AY1" s="72"/>
      <c r="AZ1" s="72"/>
      <c r="BA1" s="72"/>
      <c r="BB1" s="72"/>
      <c r="BC1" s="72"/>
      <c r="BD1" s="72"/>
      <c r="BE1" s="72">
        <v>2007</v>
      </c>
      <c r="BF1" s="72"/>
      <c r="BG1" s="72"/>
      <c r="BH1" s="72"/>
      <c r="BI1" s="72"/>
      <c r="BJ1" s="72"/>
      <c r="BK1" s="72"/>
      <c r="BL1" s="72">
        <v>2008</v>
      </c>
      <c r="BM1" s="72"/>
      <c r="BN1" s="72"/>
      <c r="BO1" s="72"/>
      <c r="BP1" s="72"/>
      <c r="BQ1" s="72"/>
      <c r="BR1" s="72"/>
      <c r="BS1" s="72">
        <v>2009</v>
      </c>
      <c r="BT1" s="72"/>
      <c r="BU1" s="72"/>
      <c r="BV1" s="72"/>
      <c r="BW1" s="72"/>
      <c r="BX1" s="72"/>
      <c r="BY1" s="72"/>
      <c r="CB1" s="24"/>
      <c r="CC1" s="67">
        <v>2010</v>
      </c>
      <c r="CD1" s="67"/>
      <c r="CE1" s="67"/>
      <c r="CF1" s="67"/>
      <c r="CG1" s="67"/>
      <c r="CH1" s="67"/>
      <c r="CI1" s="67"/>
      <c r="CJ1" s="67">
        <v>2011</v>
      </c>
      <c r="CK1" s="67"/>
      <c r="CL1" s="67"/>
      <c r="CM1" s="67"/>
      <c r="CN1" s="67"/>
      <c r="CO1" s="67"/>
      <c r="CP1" s="67"/>
      <c r="CQ1" s="67">
        <v>2012</v>
      </c>
      <c r="CR1" s="67"/>
      <c r="CS1" s="67"/>
      <c r="CT1" s="67"/>
      <c r="CU1" s="67"/>
      <c r="CV1" s="67"/>
      <c r="CW1" s="67"/>
      <c r="CX1" s="67">
        <v>2013</v>
      </c>
      <c r="CY1" s="67"/>
      <c r="CZ1" s="67"/>
      <c r="DA1" s="67"/>
      <c r="DB1" s="67"/>
      <c r="DC1" s="67"/>
      <c r="DD1" s="67"/>
      <c r="DE1" s="67">
        <v>2014</v>
      </c>
      <c r="DF1" s="67"/>
      <c r="DG1" s="67"/>
      <c r="DH1" s="67"/>
      <c r="DI1" s="67"/>
      <c r="DJ1" s="67"/>
      <c r="DK1" s="67"/>
      <c r="DL1" s="67"/>
      <c r="DN1" s="67">
        <v>2015</v>
      </c>
      <c r="DO1" s="67"/>
      <c r="DP1" s="67"/>
      <c r="DQ1" s="67"/>
      <c r="DR1" s="67"/>
      <c r="DS1" s="67"/>
      <c r="DT1" s="67"/>
      <c r="DU1" s="67"/>
    </row>
    <row r="2" spans="1:125" x14ac:dyDescent="0.2">
      <c r="A2" s="25" t="s">
        <v>17</v>
      </c>
      <c r="B2" s="26">
        <f t="shared" ref="B2:Q2" si="0">SUM(B3:B34)</f>
        <v>451271222412</v>
      </c>
      <c r="C2" s="26">
        <f t="shared" si="0"/>
        <v>514087786789</v>
      </c>
      <c r="D2" s="26">
        <f t="shared" si="0"/>
        <v>562738004175</v>
      </c>
      <c r="E2" s="26">
        <f t="shared" si="0"/>
        <v>630975768573</v>
      </c>
      <c r="F2" s="26">
        <f t="shared" si="0"/>
        <v>689515660825</v>
      </c>
      <c r="G2" s="26">
        <f t="shared" si="0"/>
        <v>777138760491</v>
      </c>
      <c r="H2" s="26">
        <f t="shared" si="0"/>
        <v>899927558888</v>
      </c>
      <c r="I2" s="26">
        <f t="shared" si="0"/>
        <v>995299266482</v>
      </c>
      <c r="J2" s="26">
        <f t="shared" si="0"/>
        <v>1173609549400</v>
      </c>
      <c r="K2" s="53">
        <f t="shared" si="0"/>
        <v>1270025432466</v>
      </c>
      <c r="L2" s="53">
        <f t="shared" si="0"/>
        <v>1366158078271</v>
      </c>
      <c r="M2" s="53">
        <f t="shared" si="0"/>
        <v>1514906991903</v>
      </c>
      <c r="N2" s="53">
        <f t="shared" si="0"/>
        <v>1581504667796</v>
      </c>
      <c r="O2" s="53">
        <f t="shared" si="0"/>
        <v>1740854487501</v>
      </c>
      <c r="P2" s="53">
        <f t="shared" si="0"/>
        <v>1878877570360</v>
      </c>
      <c r="Q2" s="53">
        <f t="shared" si="0"/>
        <v>1940137642222</v>
      </c>
      <c r="R2" s="26"/>
      <c r="S2" s="74"/>
      <c r="T2" s="76"/>
      <c r="U2" s="69"/>
      <c r="V2" s="69"/>
      <c r="W2" s="69"/>
      <c r="X2" s="69"/>
      <c r="Y2" s="69"/>
      <c r="Z2" s="69"/>
      <c r="AA2" s="69"/>
      <c r="AB2" s="27" t="s">
        <v>18</v>
      </c>
      <c r="AC2" s="69"/>
      <c r="AD2" s="27" t="s">
        <v>18</v>
      </c>
      <c r="AE2" s="28" t="s">
        <v>18</v>
      </c>
      <c r="AF2" s="29" t="s">
        <v>19</v>
      </c>
      <c r="AG2" s="71"/>
      <c r="AI2" s="18" t="s">
        <v>64</v>
      </c>
      <c r="AJ2" s="22" t="s">
        <v>54</v>
      </c>
      <c r="AK2" s="22" t="s">
        <v>55</v>
      </c>
      <c r="AL2" s="22" t="s">
        <v>56</v>
      </c>
      <c r="AM2" s="22" t="s">
        <v>57</v>
      </c>
      <c r="AN2" s="22" t="s">
        <v>58</v>
      </c>
      <c r="AO2" s="22" t="s">
        <v>59</v>
      </c>
      <c r="AP2" s="22" t="s">
        <v>60</v>
      </c>
      <c r="AQ2" s="22" t="s">
        <v>54</v>
      </c>
      <c r="AR2" s="22" t="s">
        <v>55</v>
      </c>
      <c r="AS2" s="22" t="s">
        <v>56</v>
      </c>
      <c r="AT2" s="22" t="s">
        <v>57</v>
      </c>
      <c r="AU2" s="22" t="s">
        <v>58</v>
      </c>
      <c r="AV2" s="22" t="s">
        <v>59</v>
      </c>
      <c r="AW2" s="22" t="s">
        <v>60</v>
      </c>
      <c r="AX2" s="22" t="s">
        <v>54</v>
      </c>
      <c r="AY2" s="22" t="s">
        <v>55</v>
      </c>
      <c r="AZ2" s="22" t="s">
        <v>56</v>
      </c>
      <c r="BA2" s="22" t="s">
        <v>57</v>
      </c>
      <c r="BB2" s="22" t="s">
        <v>58</v>
      </c>
      <c r="BC2" s="22" t="s">
        <v>59</v>
      </c>
      <c r="BD2" s="22" t="s">
        <v>60</v>
      </c>
      <c r="BE2" s="22" t="s">
        <v>54</v>
      </c>
      <c r="BF2" s="22" t="s">
        <v>55</v>
      </c>
      <c r="BG2" s="22" t="s">
        <v>56</v>
      </c>
      <c r="BH2" s="22" t="s">
        <v>57</v>
      </c>
      <c r="BI2" s="22" t="s">
        <v>58</v>
      </c>
      <c r="BJ2" s="22" t="s">
        <v>59</v>
      </c>
      <c r="BK2" s="22" t="s">
        <v>60</v>
      </c>
      <c r="BL2" s="22" t="s">
        <v>54</v>
      </c>
      <c r="BM2" s="22" t="s">
        <v>55</v>
      </c>
      <c r="BN2" s="22" t="s">
        <v>56</v>
      </c>
      <c r="BO2" s="22" t="s">
        <v>57</v>
      </c>
      <c r="BP2" s="22" t="s">
        <v>58</v>
      </c>
      <c r="BQ2" s="22" t="s">
        <v>59</v>
      </c>
      <c r="BR2" s="22" t="s">
        <v>60</v>
      </c>
      <c r="BS2" s="22" t="s">
        <v>69</v>
      </c>
      <c r="BT2" s="22" t="s">
        <v>70</v>
      </c>
      <c r="BU2" s="22" t="s">
        <v>71</v>
      </c>
      <c r="BV2" s="22" t="s">
        <v>72</v>
      </c>
      <c r="BW2" s="22" t="s">
        <v>73</v>
      </c>
      <c r="BX2" s="22" t="s">
        <v>59</v>
      </c>
      <c r="BY2" s="22" t="s">
        <v>60</v>
      </c>
      <c r="CC2" s="22" t="s">
        <v>54</v>
      </c>
      <c r="CD2" s="22" t="s">
        <v>55</v>
      </c>
      <c r="CE2" s="22" t="s">
        <v>56</v>
      </c>
      <c r="CF2" s="22" t="s">
        <v>57</v>
      </c>
      <c r="CG2" s="22" t="s">
        <v>58</v>
      </c>
      <c r="CH2" s="22" t="s">
        <v>59</v>
      </c>
      <c r="CI2" s="22" t="s">
        <v>60</v>
      </c>
      <c r="CJ2" s="22" t="s">
        <v>54</v>
      </c>
      <c r="CK2" s="22" t="s">
        <v>55</v>
      </c>
      <c r="CL2" s="22" t="s">
        <v>56</v>
      </c>
      <c r="CM2" s="22" t="s">
        <v>57</v>
      </c>
      <c r="CN2" s="22" t="s">
        <v>58</v>
      </c>
      <c r="CO2" s="22" t="s">
        <v>59</v>
      </c>
      <c r="CP2" s="22" t="s">
        <v>60</v>
      </c>
      <c r="CQ2" s="22" t="s">
        <v>54</v>
      </c>
      <c r="CR2" s="22" t="s">
        <v>55</v>
      </c>
      <c r="CS2" s="22" t="s">
        <v>56</v>
      </c>
      <c r="CT2" s="22" t="s">
        <v>57</v>
      </c>
      <c r="CU2" s="22" t="s">
        <v>58</v>
      </c>
      <c r="CV2" s="22" t="s">
        <v>59</v>
      </c>
      <c r="CW2" s="22" t="s">
        <v>60</v>
      </c>
      <c r="CX2" s="22" t="s">
        <v>54</v>
      </c>
      <c r="CY2" s="22" t="s">
        <v>55</v>
      </c>
      <c r="CZ2" s="22" t="s">
        <v>56</v>
      </c>
      <c r="DA2" s="22" t="s">
        <v>57</v>
      </c>
      <c r="DB2" s="22" t="s">
        <v>58</v>
      </c>
      <c r="DC2" s="22" t="s">
        <v>59</v>
      </c>
      <c r="DD2" s="22" t="s">
        <v>60</v>
      </c>
      <c r="DE2" s="30" t="s">
        <v>54</v>
      </c>
      <c r="DF2" s="30" t="s">
        <v>55</v>
      </c>
      <c r="DG2" s="30" t="s">
        <v>56</v>
      </c>
      <c r="DH2" s="30" t="s">
        <v>57</v>
      </c>
      <c r="DI2" s="30" t="s">
        <v>58</v>
      </c>
      <c r="DJ2" s="30" t="s">
        <v>59</v>
      </c>
      <c r="DK2" s="30" t="s">
        <v>60</v>
      </c>
      <c r="DL2" s="24"/>
      <c r="DN2" s="30" t="s">
        <v>54</v>
      </c>
      <c r="DO2" s="30" t="s">
        <v>55</v>
      </c>
      <c r="DP2" s="30" t="s">
        <v>56</v>
      </c>
      <c r="DQ2" s="30" t="s">
        <v>57</v>
      </c>
      <c r="DR2" s="30" t="s">
        <v>58</v>
      </c>
      <c r="DS2" s="30" t="s">
        <v>59</v>
      </c>
      <c r="DT2" s="30" t="s">
        <v>60</v>
      </c>
      <c r="DU2" s="24"/>
    </row>
    <row r="3" spans="1:125" x14ac:dyDescent="0.2">
      <c r="A3" s="25" t="s">
        <v>20</v>
      </c>
      <c r="B3" s="26">
        <v>4633578741</v>
      </c>
      <c r="C3" s="26">
        <v>5300783709</v>
      </c>
      <c r="D3" s="26">
        <v>5695133016</v>
      </c>
      <c r="E3" s="26">
        <v>6726066424</v>
      </c>
      <c r="F3" s="26">
        <v>7307936583</v>
      </c>
      <c r="G3" s="26">
        <v>8403080000</v>
      </c>
      <c r="H3" s="26">
        <v>9896909000</v>
      </c>
      <c r="I3" s="26">
        <v>11848058487</v>
      </c>
      <c r="J3" s="26">
        <v>12965369000</v>
      </c>
      <c r="K3" s="53">
        <v>13861956041</v>
      </c>
      <c r="L3" s="53">
        <v>13440704501</v>
      </c>
      <c r="M3" s="53">
        <v>16447824000</v>
      </c>
      <c r="N3" s="53">
        <v>18177450000</v>
      </c>
      <c r="O3" s="53">
        <v>19791612196</v>
      </c>
      <c r="P3" s="53">
        <v>21075072001</v>
      </c>
      <c r="Q3" s="53">
        <v>22524089000</v>
      </c>
      <c r="R3" s="26"/>
      <c r="S3" s="31">
        <v>2000</v>
      </c>
      <c r="T3" s="32">
        <v>86.73</v>
      </c>
      <c r="U3" s="33">
        <v>87.498999999999995</v>
      </c>
      <c r="V3" s="33">
        <v>87.983999999999995</v>
      </c>
      <c r="W3" s="33">
        <v>88.484999999999999</v>
      </c>
      <c r="X3" s="33">
        <v>88.816000000000003</v>
      </c>
      <c r="Y3" s="33">
        <v>89.341999999999999</v>
      </c>
      <c r="Z3" s="33">
        <v>89.69</v>
      </c>
      <c r="AA3" s="33">
        <v>90.183000000000007</v>
      </c>
      <c r="AB3" s="33">
        <v>90.841999999999999</v>
      </c>
      <c r="AC3" s="33">
        <v>91.466999999999999</v>
      </c>
      <c r="AD3" s="33">
        <v>92.248999999999995</v>
      </c>
      <c r="AE3" s="33">
        <v>93.248000000000005</v>
      </c>
      <c r="AF3" s="34">
        <f t="shared" ref="AF3:AF10" si="1">SUM(T3:AE3)/12</f>
        <v>89.711250000000007</v>
      </c>
      <c r="AG3" s="35">
        <v>1.0949153438776746</v>
      </c>
      <c r="AH3" s="35"/>
      <c r="AI3" s="25" t="s">
        <v>17</v>
      </c>
      <c r="AJ3" s="26">
        <f t="shared" ref="AJ3:BY3" si="2">SUM(AJ4:AJ35)</f>
        <v>20485445864</v>
      </c>
      <c r="AK3" s="26">
        <f t="shared" si="2"/>
        <v>17165252373</v>
      </c>
      <c r="AL3" s="26">
        <f t="shared" si="2"/>
        <v>6222707072</v>
      </c>
      <c r="AM3" s="26">
        <f t="shared" si="2"/>
        <v>4825394247</v>
      </c>
      <c r="AN3" s="26">
        <f t="shared" si="2"/>
        <v>80058129</v>
      </c>
      <c r="AO3" s="26">
        <f t="shared" si="2"/>
        <v>48778857685</v>
      </c>
      <c r="AP3" s="26">
        <f t="shared" si="2"/>
        <v>28293411821</v>
      </c>
      <c r="AQ3" s="26">
        <f t="shared" si="2"/>
        <v>34994853341</v>
      </c>
      <c r="AR3" s="26">
        <f t="shared" si="2"/>
        <v>28612550069</v>
      </c>
      <c r="AS3" s="26">
        <f t="shared" si="2"/>
        <v>6830334699</v>
      </c>
      <c r="AT3" s="26">
        <f t="shared" si="2"/>
        <v>12436587084</v>
      </c>
      <c r="AU3" s="26">
        <f t="shared" si="2"/>
        <v>1191416121</v>
      </c>
      <c r="AV3" s="26">
        <f t="shared" si="2"/>
        <v>84065741314</v>
      </c>
      <c r="AW3" s="26">
        <f t="shared" si="2"/>
        <v>49070887973</v>
      </c>
      <c r="AX3" s="26">
        <f t="shared" si="2"/>
        <v>39393067559</v>
      </c>
      <c r="AY3" s="26">
        <f t="shared" si="2"/>
        <v>30507118466</v>
      </c>
      <c r="AZ3" s="26">
        <f t="shared" si="2"/>
        <v>11434057123</v>
      </c>
      <c r="BA3" s="26">
        <f t="shared" si="2"/>
        <v>17912915716</v>
      </c>
      <c r="BB3" s="26">
        <f t="shared" si="2"/>
        <v>426641643</v>
      </c>
      <c r="BC3" s="26">
        <f t="shared" si="2"/>
        <v>99673800507</v>
      </c>
      <c r="BD3" s="26">
        <f t="shared" si="2"/>
        <v>60280732948</v>
      </c>
      <c r="BE3" s="26">
        <f t="shared" si="2"/>
        <v>44924900827</v>
      </c>
      <c r="BF3" s="26">
        <f t="shared" si="2"/>
        <v>34204937844</v>
      </c>
      <c r="BG3" s="26">
        <f t="shared" si="2"/>
        <v>7508175958</v>
      </c>
      <c r="BH3" s="26">
        <f t="shared" si="2"/>
        <v>14987109831</v>
      </c>
      <c r="BI3" s="26">
        <f t="shared" si="2"/>
        <v>1780281350</v>
      </c>
      <c r="BJ3" s="26">
        <f t="shared" si="2"/>
        <v>103405405810</v>
      </c>
      <c r="BK3" s="26">
        <f t="shared" si="2"/>
        <v>58480504983</v>
      </c>
      <c r="BL3" s="26">
        <f t="shared" si="2"/>
        <v>49072838728</v>
      </c>
      <c r="BM3" s="26">
        <f t="shared" si="2"/>
        <v>36290931428</v>
      </c>
      <c r="BN3" s="26">
        <f t="shared" si="2"/>
        <v>9512551514</v>
      </c>
      <c r="BO3" s="26">
        <f t="shared" si="2"/>
        <v>22795542570</v>
      </c>
      <c r="BP3" s="26">
        <f t="shared" si="2"/>
        <v>1333248210</v>
      </c>
      <c r="BQ3" s="26">
        <f t="shared" si="2"/>
        <v>119005112450</v>
      </c>
      <c r="BR3" s="26">
        <f t="shared" si="2"/>
        <v>69932273722</v>
      </c>
      <c r="BS3" s="26">
        <v>49930838815</v>
      </c>
      <c r="BT3" s="26">
        <v>35859431907</v>
      </c>
      <c r="BU3" s="26">
        <v>6791299026</v>
      </c>
      <c r="BV3" s="26">
        <v>22335377878</v>
      </c>
      <c r="BW3" s="26">
        <v>1063542252</v>
      </c>
      <c r="BX3" s="26">
        <f t="shared" si="2"/>
        <v>115980489878</v>
      </c>
      <c r="BY3" s="26">
        <f t="shared" si="2"/>
        <v>66049651063</v>
      </c>
      <c r="BZ3" s="26">
        <f>BX3/1000</f>
        <v>115980489.87800001</v>
      </c>
      <c r="CA3" s="26">
        <f>BY3/1000</f>
        <v>66049651.063000001</v>
      </c>
      <c r="CC3" s="26">
        <f t="shared" ref="CC3:DK3" si="3">SUM(CC4:CC35)</f>
        <v>58306875123</v>
      </c>
      <c r="CD3" s="26">
        <f t="shared" si="3"/>
        <v>42224349078</v>
      </c>
      <c r="CE3" s="26">
        <f t="shared" si="3"/>
        <v>6532869707</v>
      </c>
      <c r="CF3" s="26">
        <f t="shared" si="3"/>
        <v>23387472382</v>
      </c>
      <c r="CG3" s="26">
        <f t="shared" si="3"/>
        <v>1012149097</v>
      </c>
      <c r="CH3" s="26">
        <f t="shared" si="3"/>
        <v>131463715387</v>
      </c>
      <c r="CI3" s="26">
        <f t="shared" si="3"/>
        <v>73156840264</v>
      </c>
      <c r="CJ3" s="26">
        <f t="shared" si="3"/>
        <v>70552791369</v>
      </c>
      <c r="CK3" s="26">
        <f t="shared" si="3"/>
        <v>47390063537</v>
      </c>
      <c r="CL3" s="26">
        <f t="shared" si="3"/>
        <v>6537724803</v>
      </c>
      <c r="CM3" s="26">
        <f t="shared" si="3"/>
        <v>26546628389</v>
      </c>
      <c r="CN3" s="26">
        <f t="shared" si="3"/>
        <v>1344076620</v>
      </c>
      <c r="CO3" s="26">
        <f t="shared" si="3"/>
        <v>152371284718</v>
      </c>
      <c r="CP3" s="26">
        <f t="shared" si="3"/>
        <v>81818493349</v>
      </c>
      <c r="CQ3" s="26">
        <f t="shared" si="3"/>
        <v>89449357555</v>
      </c>
      <c r="CR3" s="26">
        <f t="shared" si="3"/>
        <v>49994942633</v>
      </c>
      <c r="CS3" s="26">
        <f t="shared" si="3"/>
        <v>8032914675</v>
      </c>
      <c r="CT3" s="26">
        <f t="shared" si="3"/>
        <v>22771572085</v>
      </c>
      <c r="CU3" s="26">
        <f t="shared" si="3"/>
        <v>2261065861</v>
      </c>
      <c r="CV3" s="26">
        <f t="shared" si="3"/>
        <v>172509852809</v>
      </c>
      <c r="CW3" s="26">
        <f t="shared" si="3"/>
        <v>83060495254</v>
      </c>
      <c r="CX3" s="26">
        <f t="shared" si="3"/>
        <v>98513447204</v>
      </c>
      <c r="CY3" s="26">
        <f t="shared" si="3"/>
        <v>54417647443</v>
      </c>
      <c r="CZ3" s="26">
        <f t="shared" si="3"/>
        <v>7441058250</v>
      </c>
      <c r="DA3" s="26">
        <f t="shared" si="3"/>
        <v>33100319285</v>
      </c>
      <c r="DB3" s="26">
        <f t="shared" si="3"/>
        <v>1919864721</v>
      </c>
      <c r="DC3" s="26">
        <f t="shared" si="3"/>
        <v>195392336903</v>
      </c>
      <c r="DD3" s="26">
        <f t="shared" si="3"/>
        <v>96878889699</v>
      </c>
      <c r="DE3" s="26">
        <f t="shared" si="3"/>
        <v>114954944240</v>
      </c>
      <c r="DF3" s="26">
        <f t="shared" si="3"/>
        <v>59456013532</v>
      </c>
      <c r="DG3" s="26">
        <f t="shared" si="3"/>
        <v>7763163764</v>
      </c>
      <c r="DH3" s="26">
        <f t="shared" si="3"/>
        <v>40270975685</v>
      </c>
      <c r="DI3" s="26">
        <f t="shared" si="3"/>
        <v>1299669259</v>
      </c>
      <c r="DJ3" s="26">
        <f t="shared" si="3"/>
        <v>223744766480</v>
      </c>
      <c r="DK3" s="26">
        <f t="shared" si="3"/>
        <v>108789822240</v>
      </c>
      <c r="DL3" s="26">
        <f>DK3/1000000</f>
        <v>108789.82223999999</v>
      </c>
      <c r="DN3" s="26">
        <f t="shared" ref="DN3:DS3" si="4">SUM(DN4:DN35)</f>
        <v>123545296150</v>
      </c>
      <c r="DO3" s="26">
        <f t="shared" si="4"/>
        <v>64512026609</v>
      </c>
      <c r="DP3" s="26">
        <f t="shared" si="4"/>
        <v>8379743588</v>
      </c>
      <c r="DQ3" s="26">
        <f t="shared" si="4"/>
        <v>36772484295</v>
      </c>
      <c r="DR3" s="26">
        <f t="shared" si="4"/>
        <v>1060186301</v>
      </c>
      <c r="DS3" s="26">
        <f t="shared" si="4"/>
        <v>234269736943</v>
      </c>
      <c r="DT3" s="26">
        <f>SUM(DT4:DT35)</f>
        <v>110724440793</v>
      </c>
      <c r="DU3" s="26">
        <f>DT3/1000000</f>
        <v>110724.440793</v>
      </c>
    </row>
    <row r="4" spans="1:125" x14ac:dyDescent="0.2">
      <c r="A4" s="25" t="s">
        <v>21</v>
      </c>
      <c r="B4" s="26">
        <v>21843408000</v>
      </c>
      <c r="C4" s="26">
        <v>13995726520</v>
      </c>
      <c r="D4" s="26">
        <v>15251900840</v>
      </c>
      <c r="E4" s="26">
        <v>17041524078</v>
      </c>
      <c r="F4" s="26">
        <v>19298446619</v>
      </c>
      <c r="G4" s="26">
        <v>20764119385</v>
      </c>
      <c r="H4" s="26">
        <v>23322359783</v>
      </c>
      <c r="I4" s="26">
        <v>24804389362</v>
      </c>
      <c r="J4" s="26">
        <v>27159227001</v>
      </c>
      <c r="K4" s="53">
        <v>28515510308</v>
      </c>
      <c r="L4" s="53">
        <v>31857992165</v>
      </c>
      <c r="M4" s="53">
        <v>33789101182</v>
      </c>
      <c r="N4" s="53">
        <v>36767964594</v>
      </c>
      <c r="O4" s="53">
        <v>39263597831</v>
      </c>
      <c r="P4" s="53">
        <v>41387804697</v>
      </c>
      <c r="Q4" s="53">
        <v>42142977522</v>
      </c>
      <c r="R4" s="26"/>
      <c r="S4" s="36">
        <v>2001</v>
      </c>
      <c r="T4" s="37">
        <v>93.765000000000001</v>
      </c>
      <c r="U4" s="38">
        <v>93.703000000000003</v>
      </c>
      <c r="V4" s="38">
        <v>94.296999999999997</v>
      </c>
      <c r="W4" s="38">
        <v>94.772000000000006</v>
      </c>
      <c r="X4" s="38">
        <v>94.99</v>
      </c>
      <c r="Y4" s="38">
        <v>95.215000000000003</v>
      </c>
      <c r="Z4" s="38">
        <v>94.966999999999999</v>
      </c>
      <c r="AA4" s="38">
        <v>95.53</v>
      </c>
      <c r="AB4" s="38">
        <v>96.418999999999997</v>
      </c>
      <c r="AC4" s="38">
        <v>96.855000000000004</v>
      </c>
      <c r="AD4" s="38">
        <v>97.22</v>
      </c>
      <c r="AE4" s="38">
        <v>97.353999999999999</v>
      </c>
      <c r="AF4" s="39">
        <f t="shared" si="1"/>
        <v>95.42391666666667</v>
      </c>
      <c r="AG4" s="40">
        <v>1.0636783755288959</v>
      </c>
      <c r="AH4" s="40"/>
      <c r="AI4" s="25" t="s">
        <v>20</v>
      </c>
      <c r="AJ4" s="26">
        <v>35993196</v>
      </c>
      <c r="AK4" s="26">
        <v>84677655</v>
      </c>
      <c r="AL4" s="26">
        <v>99937554</v>
      </c>
      <c r="AM4" s="26">
        <v>13730849</v>
      </c>
      <c r="AN4" s="26"/>
      <c r="AO4" s="26">
        <f t="shared" ref="AO4:AO35" si="5">SUM(AJ4:AN4)</f>
        <v>234339254</v>
      </c>
      <c r="AP4" s="26">
        <f>SUM(AK4:AN4)</f>
        <v>198346058</v>
      </c>
      <c r="AQ4" s="26">
        <v>77628000</v>
      </c>
      <c r="AR4" s="26">
        <v>203470000</v>
      </c>
      <c r="AS4" s="26">
        <v>66697000</v>
      </c>
      <c r="AT4" s="26">
        <v>19428000</v>
      </c>
      <c r="AU4" s="26"/>
      <c r="AV4" s="26">
        <f t="shared" ref="AV4:AV35" si="6">SUM(AQ4:AU4)</f>
        <v>367223000</v>
      </c>
      <c r="AW4" s="26">
        <f t="shared" ref="AW4:AW35" si="7">SUM(AR4:AU4)</f>
        <v>289595000</v>
      </c>
      <c r="AX4" s="26">
        <v>174415000</v>
      </c>
      <c r="AY4" s="26">
        <v>177776000</v>
      </c>
      <c r="AZ4" s="26">
        <v>65418000</v>
      </c>
      <c r="BA4" s="26">
        <v>13590000</v>
      </c>
      <c r="BB4" s="26"/>
      <c r="BC4" s="26">
        <f t="shared" ref="BC4:BC35" si="8">SUM(AX4:BB4)</f>
        <v>431199000</v>
      </c>
      <c r="BD4" s="26">
        <f t="shared" ref="BD4:BD35" si="9">SUM(AY4:BB4)</f>
        <v>256784000</v>
      </c>
      <c r="BE4" s="26">
        <v>329678536</v>
      </c>
      <c r="BF4" s="26">
        <v>207453920</v>
      </c>
      <c r="BG4" s="26">
        <v>103433485</v>
      </c>
      <c r="BH4" s="26">
        <v>19186557</v>
      </c>
      <c r="BI4" s="26"/>
      <c r="BJ4" s="26">
        <f t="shared" ref="BJ4:BJ35" si="10">SUM(BE4:BI4)</f>
        <v>659752498</v>
      </c>
      <c r="BK4" s="26">
        <f t="shared" ref="BK4:BK35" si="11">SUM(BF4:BI4)</f>
        <v>330073962</v>
      </c>
      <c r="BL4" s="26">
        <v>320583000</v>
      </c>
      <c r="BM4" s="26">
        <v>218013000</v>
      </c>
      <c r="BN4" s="26">
        <v>62126000</v>
      </c>
      <c r="BO4" s="26">
        <v>172197000</v>
      </c>
      <c r="BP4" s="26"/>
      <c r="BQ4" s="26">
        <f>SUM(BL4:BP4)</f>
        <v>772919000</v>
      </c>
      <c r="BR4" s="26">
        <f>SUM(BM4:BP4)</f>
        <v>452336000</v>
      </c>
      <c r="BS4" s="26">
        <v>476497724</v>
      </c>
      <c r="BT4" s="26">
        <v>248606056</v>
      </c>
      <c r="BU4" s="26">
        <v>28372826</v>
      </c>
      <c r="BV4" s="26">
        <v>9915610</v>
      </c>
      <c r="BW4" s="26"/>
      <c r="BX4" s="26">
        <f>SUM(BS4:BW4)</f>
        <v>763392216</v>
      </c>
      <c r="BY4" s="26">
        <f>SUM(BT4:BW4)</f>
        <v>286894492</v>
      </c>
      <c r="BZ4" s="26">
        <f t="shared" ref="BZ4:CA35" si="12">BX4/1000</f>
        <v>763392.21600000001</v>
      </c>
      <c r="CA4" s="26">
        <f t="shared" si="12"/>
        <v>286894.49200000003</v>
      </c>
      <c r="CC4" s="26">
        <v>496502562</v>
      </c>
      <c r="CD4" s="26">
        <v>236766816</v>
      </c>
      <c r="CE4" s="26">
        <v>23975863</v>
      </c>
      <c r="CF4" s="26">
        <v>6817836</v>
      </c>
      <c r="CG4" s="26"/>
      <c r="CH4" s="26">
        <f t="shared" ref="CH4:CH35" si="13">SUM(CC4:CG4)</f>
        <v>764063077</v>
      </c>
      <c r="CI4" s="26">
        <f t="shared" ref="CI4:CI35" si="14">SUM(CD4:CG4)</f>
        <v>267560515</v>
      </c>
      <c r="CJ4" s="26">
        <v>556580000</v>
      </c>
      <c r="CK4" s="26">
        <v>359634000</v>
      </c>
      <c r="CL4" s="26">
        <v>25028000</v>
      </c>
      <c r="CM4" s="26">
        <v>18803000</v>
      </c>
      <c r="CN4" s="26"/>
      <c r="CO4" s="26">
        <f t="shared" ref="CO4:CO35" si="15">SUM(CJ4:CN4)</f>
        <v>960045000</v>
      </c>
      <c r="CP4" s="26">
        <f t="shared" ref="CP4:CP35" si="16">SUM(CK4:CN4)</f>
        <v>403465000</v>
      </c>
      <c r="CQ4" s="26">
        <v>655250000</v>
      </c>
      <c r="CR4" s="26">
        <v>421375000</v>
      </c>
      <c r="CS4" s="26">
        <v>49058000</v>
      </c>
      <c r="CT4" s="26">
        <v>276469000</v>
      </c>
      <c r="CU4" s="26"/>
      <c r="CV4" s="26">
        <f t="shared" ref="CV4:CV35" si="17">SUM(CQ4:CU4)</f>
        <v>1402152000</v>
      </c>
      <c r="CW4" s="26">
        <f t="shared" ref="CW4:CW35" si="18">SUM(CR4:CU4)</f>
        <v>746902000</v>
      </c>
      <c r="CX4" s="26">
        <v>836986000</v>
      </c>
      <c r="CY4" s="26">
        <v>329928000</v>
      </c>
      <c r="CZ4" s="26">
        <v>46309000</v>
      </c>
      <c r="DA4" s="26">
        <v>174051000</v>
      </c>
      <c r="DB4" s="26">
        <v>37800000</v>
      </c>
      <c r="DC4" s="26">
        <f t="shared" ref="DC4:DC35" si="19">SUM(CX4:DB4)</f>
        <v>1425074000</v>
      </c>
      <c r="DD4" s="26">
        <f t="shared" ref="DD4:DD35" si="20">SUM(CY4:DB4)</f>
        <v>588088000</v>
      </c>
      <c r="DE4" s="26">
        <v>857351000</v>
      </c>
      <c r="DF4" s="26">
        <v>378109000</v>
      </c>
      <c r="DG4" s="26">
        <v>73631000</v>
      </c>
      <c r="DH4" s="26">
        <v>206176000</v>
      </c>
      <c r="DI4" s="26">
        <v>193098000</v>
      </c>
      <c r="DJ4" s="26">
        <f t="shared" ref="DJ4:DJ35" si="21">SUM(DE4:DI4)</f>
        <v>1708365000</v>
      </c>
      <c r="DK4" s="26">
        <f t="shared" ref="DK4:DK35" si="22">SUM(DF4:DI4)</f>
        <v>851014000</v>
      </c>
      <c r="DL4" s="26">
        <f t="shared" ref="DL4:DL35" si="23">DK4/1000000</f>
        <v>851.01400000000001</v>
      </c>
      <c r="DN4" s="26">
        <v>923972000</v>
      </c>
      <c r="DO4" s="26">
        <v>422779000</v>
      </c>
      <c r="DP4" s="26">
        <v>62010000</v>
      </c>
      <c r="DQ4" s="26">
        <v>184480000</v>
      </c>
      <c r="DR4" s="26"/>
      <c r="DS4" s="26">
        <f t="shared" ref="DS4:DS35" si="24">SUM(DN4:DR4)</f>
        <v>1593241000</v>
      </c>
      <c r="DT4" s="26">
        <f>SUM(DO4:DR4)</f>
        <v>669269000</v>
      </c>
      <c r="DU4" s="26">
        <f t="shared" ref="DU4:DU35" si="25">DT4/1000000</f>
        <v>669.26900000000001</v>
      </c>
    </row>
    <row r="5" spans="1:125" x14ac:dyDescent="0.2">
      <c r="A5" s="25" t="s">
        <v>22</v>
      </c>
      <c r="B5" s="26">
        <v>3160775000</v>
      </c>
      <c r="C5" s="26">
        <v>3618719000</v>
      </c>
      <c r="D5" s="26">
        <v>3982045549</v>
      </c>
      <c r="E5" s="26">
        <v>4510668175</v>
      </c>
      <c r="F5" s="26">
        <v>5267463584</v>
      </c>
      <c r="G5" s="26">
        <v>5867504916</v>
      </c>
      <c r="H5" s="26">
        <v>6855496609</v>
      </c>
      <c r="I5" s="26">
        <v>8409327872</v>
      </c>
      <c r="J5" s="26">
        <v>8741557246</v>
      </c>
      <c r="K5" s="53">
        <v>9869553107</v>
      </c>
      <c r="L5" s="53">
        <v>9556311504</v>
      </c>
      <c r="M5" s="53">
        <v>11014313983</v>
      </c>
      <c r="N5" s="53">
        <v>11877937090</v>
      </c>
      <c r="O5" s="53">
        <v>12866432595</v>
      </c>
      <c r="P5" s="53">
        <v>13161402660</v>
      </c>
      <c r="Q5" s="53">
        <v>16305031401</v>
      </c>
      <c r="R5" s="26"/>
      <c r="S5" s="36">
        <v>2002</v>
      </c>
      <c r="T5" s="37">
        <v>98.253</v>
      </c>
      <c r="U5" s="38">
        <v>98.19</v>
      </c>
      <c r="V5" s="38">
        <v>98.691999999999993</v>
      </c>
      <c r="W5" s="38">
        <v>99.230999999999995</v>
      </c>
      <c r="X5" s="38">
        <v>99.432000000000002</v>
      </c>
      <c r="Y5" s="38">
        <v>99.917000000000002</v>
      </c>
      <c r="Z5" s="38">
        <v>100.20399999999999</v>
      </c>
      <c r="AA5" s="38">
        <v>100.58499999999999</v>
      </c>
      <c r="AB5" s="38">
        <v>101.19</v>
      </c>
      <c r="AC5" s="38">
        <v>101.636</v>
      </c>
      <c r="AD5" s="38">
        <v>102.458</v>
      </c>
      <c r="AE5" s="38">
        <v>102.904</v>
      </c>
      <c r="AF5" s="39">
        <f t="shared" si="1"/>
        <v>100.22433333333333</v>
      </c>
      <c r="AG5" s="40">
        <v>1.0503062212740166</v>
      </c>
      <c r="AH5" s="40"/>
      <c r="AI5" s="25" t="s">
        <v>21</v>
      </c>
      <c r="AJ5" s="26">
        <v>613203000</v>
      </c>
      <c r="AK5" s="26">
        <v>322092000</v>
      </c>
      <c r="AL5" s="26">
        <v>170997000</v>
      </c>
      <c r="AM5" s="26">
        <v>330724000</v>
      </c>
      <c r="AN5" s="26"/>
      <c r="AO5" s="26">
        <f t="shared" si="5"/>
        <v>1437016000</v>
      </c>
      <c r="AP5" s="26">
        <f t="shared" ref="AP5:AP35" si="26">SUM(AK5:AN5)</f>
        <v>823813000</v>
      </c>
      <c r="AQ5" s="26">
        <v>1036449134</v>
      </c>
      <c r="AR5" s="26">
        <v>734430694</v>
      </c>
      <c r="AS5" s="26">
        <v>160146136</v>
      </c>
      <c r="AT5" s="26">
        <v>566591882</v>
      </c>
      <c r="AU5" s="26">
        <v>32311935</v>
      </c>
      <c r="AV5" s="26">
        <f t="shared" si="6"/>
        <v>2529929781</v>
      </c>
      <c r="AW5" s="26">
        <f t="shared" si="7"/>
        <v>1493480647</v>
      </c>
      <c r="AX5" s="26">
        <v>1134038433</v>
      </c>
      <c r="AY5" s="26">
        <v>827925481</v>
      </c>
      <c r="AZ5" s="26">
        <v>176997635</v>
      </c>
      <c r="BA5" s="26">
        <v>560005560</v>
      </c>
      <c r="BB5" s="26">
        <v>60150251</v>
      </c>
      <c r="BC5" s="26">
        <f t="shared" si="8"/>
        <v>2759117360</v>
      </c>
      <c r="BD5" s="26">
        <f t="shared" si="9"/>
        <v>1625078927</v>
      </c>
      <c r="BE5" s="26">
        <v>1280240372</v>
      </c>
      <c r="BF5" s="26">
        <v>895627618</v>
      </c>
      <c r="BG5" s="26">
        <v>174687889</v>
      </c>
      <c r="BH5" s="26">
        <v>675557821</v>
      </c>
      <c r="BI5" s="26">
        <v>63100606</v>
      </c>
      <c r="BJ5" s="26">
        <f t="shared" si="10"/>
        <v>3089214306</v>
      </c>
      <c r="BK5" s="26">
        <f t="shared" si="11"/>
        <v>1808973934</v>
      </c>
      <c r="BL5" s="26">
        <v>1326020384</v>
      </c>
      <c r="BM5" s="26">
        <v>882888332</v>
      </c>
      <c r="BN5" s="26">
        <v>246172879</v>
      </c>
      <c r="BO5" s="26">
        <v>473145468</v>
      </c>
      <c r="BP5" s="26">
        <v>58767411</v>
      </c>
      <c r="BQ5" s="26">
        <f t="shared" ref="BQ5:BQ35" si="27">SUM(BL5:BP5)</f>
        <v>2986994474</v>
      </c>
      <c r="BR5" s="26">
        <f t="shared" ref="BR5:BR35" si="28">SUM(BM5:BP5)</f>
        <v>1660974090</v>
      </c>
      <c r="BS5" s="26">
        <v>1250609439</v>
      </c>
      <c r="BT5" s="26">
        <v>767448368</v>
      </c>
      <c r="BU5" s="26">
        <v>120229319</v>
      </c>
      <c r="BV5" s="26">
        <v>304611652</v>
      </c>
      <c r="BW5" s="26">
        <v>91508692</v>
      </c>
      <c r="BX5" s="26">
        <f t="shared" ref="BX5:BX35" si="29">SUM(BS5:BW5)</f>
        <v>2534407470</v>
      </c>
      <c r="BY5" s="26">
        <f t="shared" ref="BY5:BY35" si="30">SUM(BT5:BW5)</f>
        <v>1283798031</v>
      </c>
      <c r="BZ5" s="26">
        <f t="shared" si="12"/>
        <v>2534407.4700000002</v>
      </c>
      <c r="CA5" s="26">
        <f t="shared" si="12"/>
        <v>1283798.031</v>
      </c>
      <c r="CC5" s="26">
        <v>1380895979</v>
      </c>
      <c r="CD5" s="26">
        <v>1126097745</v>
      </c>
      <c r="CE5" s="26">
        <v>133716607</v>
      </c>
      <c r="CF5" s="26">
        <v>242076945</v>
      </c>
      <c r="CG5" s="26">
        <v>58181503</v>
      </c>
      <c r="CH5" s="26">
        <f t="shared" si="13"/>
        <v>2940968779</v>
      </c>
      <c r="CI5" s="26">
        <f t="shared" si="14"/>
        <v>1560072800</v>
      </c>
      <c r="CJ5" s="26">
        <v>1762861136</v>
      </c>
      <c r="CK5" s="26">
        <v>939141616</v>
      </c>
      <c r="CL5" s="26">
        <v>143840574</v>
      </c>
      <c r="CM5" s="26">
        <v>172452899</v>
      </c>
      <c r="CN5" s="26">
        <v>55506237</v>
      </c>
      <c r="CO5" s="26">
        <f t="shared" si="15"/>
        <v>3073802462</v>
      </c>
      <c r="CP5" s="26">
        <f t="shared" si="16"/>
        <v>1310941326</v>
      </c>
      <c r="CQ5" s="26">
        <v>2091220860</v>
      </c>
      <c r="CR5" s="26">
        <v>976043716</v>
      </c>
      <c r="CS5" s="26">
        <v>165277094</v>
      </c>
      <c r="CT5" s="26">
        <v>213905272</v>
      </c>
      <c r="CU5" s="26">
        <v>40543997</v>
      </c>
      <c r="CV5" s="26">
        <f t="shared" si="17"/>
        <v>3486990939</v>
      </c>
      <c r="CW5" s="26">
        <f t="shared" si="18"/>
        <v>1395770079</v>
      </c>
      <c r="CX5" s="26">
        <v>2169076993</v>
      </c>
      <c r="CY5" s="26">
        <v>947777420</v>
      </c>
      <c r="CZ5" s="26">
        <v>143909592</v>
      </c>
      <c r="DA5" s="26">
        <v>693145188</v>
      </c>
      <c r="DB5" s="26">
        <v>62081429</v>
      </c>
      <c r="DC5" s="26">
        <f t="shared" si="19"/>
        <v>4015990622</v>
      </c>
      <c r="DD5" s="26">
        <f t="shared" si="20"/>
        <v>1846913629</v>
      </c>
      <c r="DE5" s="26">
        <v>2366102792</v>
      </c>
      <c r="DF5" s="26">
        <v>966383552</v>
      </c>
      <c r="DG5" s="26">
        <v>231738518</v>
      </c>
      <c r="DH5" s="26">
        <v>695733090</v>
      </c>
      <c r="DI5" s="26">
        <v>23785150</v>
      </c>
      <c r="DJ5" s="26">
        <f t="shared" si="21"/>
        <v>4283743102</v>
      </c>
      <c r="DK5" s="26">
        <f t="shared" si="22"/>
        <v>1917640310</v>
      </c>
      <c r="DL5" s="26">
        <f t="shared" si="23"/>
        <v>1917.64031</v>
      </c>
      <c r="DN5" s="26">
        <v>2620659498</v>
      </c>
      <c r="DO5" s="26">
        <v>998534449</v>
      </c>
      <c r="DP5" s="26">
        <v>158046702</v>
      </c>
      <c r="DQ5" s="26">
        <v>270366006</v>
      </c>
      <c r="DR5" s="26">
        <v>18149816</v>
      </c>
      <c r="DS5" s="26">
        <f t="shared" si="24"/>
        <v>4065756471</v>
      </c>
      <c r="DT5" s="26">
        <f t="shared" ref="DT5:DT35" si="31">SUM(DO5:DR5)</f>
        <v>1445096973</v>
      </c>
      <c r="DU5" s="26">
        <f t="shared" si="25"/>
        <v>1445.0969729999999</v>
      </c>
    </row>
    <row r="6" spans="1:125" x14ac:dyDescent="0.2">
      <c r="A6" s="25" t="s">
        <v>23</v>
      </c>
      <c r="B6" s="26">
        <v>6081746436</v>
      </c>
      <c r="C6" s="26">
        <v>6602720772</v>
      </c>
      <c r="D6" s="26">
        <v>6838399775</v>
      </c>
      <c r="E6" s="26">
        <v>8013856213</v>
      </c>
      <c r="F6" s="26">
        <v>8706924060</v>
      </c>
      <c r="G6" s="26">
        <v>10185832987</v>
      </c>
      <c r="H6" s="26">
        <v>11360811000</v>
      </c>
      <c r="I6" s="26">
        <v>12468049173</v>
      </c>
      <c r="J6" s="26">
        <v>16356690698</v>
      </c>
      <c r="K6" s="53">
        <v>13498377000</v>
      </c>
      <c r="L6" s="53">
        <v>14829577981</v>
      </c>
      <c r="M6" s="53">
        <v>16497592000</v>
      </c>
      <c r="N6" s="53">
        <v>18904627000</v>
      </c>
      <c r="O6" s="53">
        <v>19433933000</v>
      </c>
      <c r="P6" s="53">
        <v>21462902129</v>
      </c>
      <c r="Q6" s="53">
        <v>23168692178</v>
      </c>
      <c r="R6" s="26"/>
      <c r="S6" s="36">
        <v>2003</v>
      </c>
      <c r="T6" s="41">
        <v>103.32</v>
      </c>
      <c r="U6" s="38">
        <v>103.607</v>
      </c>
      <c r="V6" s="38">
        <v>104.261</v>
      </c>
      <c r="W6" s="38">
        <v>104.43899999999999</v>
      </c>
      <c r="X6" s="38">
        <v>104.102</v>
      </c>
      <c r="Y6" s="38">
        <v>104.188</v>
      </c>
      <c r="Z6" s="38">
        <v>104.339</v>
      </c>
      <c r="AA6" s="38">
        <v>104.652</v>
      </c>
      <c r="AB6" s="38">
        <v>105.27500000000001</v>
      </c>
      <c r="AC6" s="38">
        <v>105.661</v>
      </c>
      <c r="AD6" s="38">
        <v>106.538</v>
      </c>
      <c r="AE6" s="38">
        <v>106.996</v>
      </c>
      <c r="AF6" s="39">
        <f t="shared" si="1"/>
        <v>104.78149999999999</v>
      </c>
      <c r="AG6" s="40">
        <v>1.045469663055878</v>
      </c>
      <c r="AH6" s="40"/>
      <c r="AI6" s="25" t="s">
        <v>22</v>
      </c>
      <c r="AJ6" s="26">
        <v>71613000</v>
      </c>
      <c r="AK6" s="26">
        <v>1838000</v>
      </c>
      <c r="AL6" s="26">
        <v>43264000</v>
      </c>
      <c r="AM6" s="26">
        <v>2338000</v>
      </c>
      <c r="AN6" s="26"/>
      <c r="AO6" s="26">
        <f t="shared" si="5"/>
        <v>119053000</v>
      </c>
      <c r="AP6" s="26">
        <f t="shared" si="26"/>
        <v>47440000</v>
      </c>
      <c r="AQ6" s="26">
        <v>207171952</v>
      </c>
      <c r="AR6" s="26">
        <v>3252451</v>
      </c>
      <c r="AS6" s="26">
        <v>49730820</v>
      </c>
      <c r="AT6" s="26">
        <v>132085147</v>
      </c>
      <c r="AU6" s="26"/>
      <c r="AV6" s="26">
        <f t="shared" si="6"/>
        <v>392240370</v>
      </c>
      <c r="AW6" s="26">
        <f t="shared" si="7"/>
        <v>185068418</v>
      </c>
      <c r="AX6" s="26">
        <v>279907162</v>
      </c>
      <c r="AY6" s="26">
        <v>49355098</v>
      </c>
      <c r="AZ6" s="26">
        <v>37574702</v>
      </c>
      <c r="BA6" s="26">
        <v>224583256</v>
      </c>
      <c r="BB6" s="26"/>
      <c r="BC6" s="26">
        <f t="shared" si="8"/>
        <v>591420218</v>
      </c>
      <c r="BD6" s="26">
        <f t="shared" si="9"/>
        <v>311513056</v>
      </c>
      <c r="BE6" s="26">
        <v>345074753</v>
      </c>
      <c r="BF6" s="26">
        <v>50886798</v>
      </c>
      <c r="BG6" s="26">
        <v>27553202</v>
      </c>
      <c r="BH6" s="26">
        <v>266252575</v>
      </c>
      <c r="BI6" s="26"/>
      <c r="BJ6" s="26">
        <f t="shared" si="10"/>
        <v>689767328</v>
      </c>
      <c r="BK6" s="26">
        <f t="shared" si="11"/>
        <v>344692575</v>
      </c>
      <c r="BL6" s="26">
        <v>379462333</v>
      </c>
      <c r="BM6" s="26">
        <v>50945000</v>
      </c>
      <c r="BN6" s="26">
        <v>46724443</v>
      </c>
      <c r="BO6" s="26">
        <v>324465763</v>
      </c>
      <c r="BP6" s="26"/>
      <c r="BQ6" s="26">
        <f t="shared" si="27"/>
        <v>801597539</v>
      </c>
      <c r="BR6" s="26">
        <f t="shared" si="28"/>
        <v>422135206</v>
      </c>
      <c r="BS6" s="26">
        <v>354322566</v>
      </c>
      <c r="BT6" s="26">
        <v>44564990</v>
      </c>
      <c r="BU6" s="26">
        <v>44790603</v>
      </c>
      <c r="BV6" s="26">
        <v>967206302</v>
      </c>
      <c r="BW6" s="26"/>
      <c r="BX6" s="26">
        <f t="shared" si="29"/>
        <v>1410884461</v>
      </c>
      <c r="BY6" s="26">
        <f t="shared" si="30"/>
        <v>1056561895</v>
      </c>
      <c r="BZ6" s="26">
        <f t="shared" si="12"/>
        <v>1410884.4609999999</v>
      </c>
      <c r="CA6" s="26">
        <f t="shared" si="12"/>
        <v>1056561.895</v>
      </c>
      <c r="CC6" s="26">
        <v>362799151</v>
      </c>
      <c r="CD6" s="26">
        <v>43000643</v>
      </c>
      <c r="CE6" s="26">
        <v>20912316</v>
      </c>
      <c r="CF6" s="26">
        <v>552397965</v>
      </c>
      <c r="CG6" s="26"/>
      <c r="CH6" s="26">
        <f t="shared" si="13"/>
        <v>979110075</v>
      </c>
      <c r="CI6" s="26">
        <f t="shared" si="14"/>
        <v>616310924</v>
      </c>
      <c r="CJ6" s="26">
        <v>408181565</v>
      </c>
      <c r="CK6" s="26">
        <v>58815787</v>
      </c>
      <c r="CL6" s="26">
        <v>23808540</v>
      </c>
      <c r="CM6" s="26">
        <v>447209052</v>
      </c>
      <c r="CN6" s="26"/>
      <c r="CO6" s="26">
        <f t="shared" si="15"/>
        <v>938014944</v>
      </c>
      <c r="CP6" s="26">
        <f t="shared" si="16"/>
        <v>529833379</v>
      </c>
      <c r="CQ6" s="26">
        <v>579679593</v>
      </c>
      <c r="CR6" s="26">
        <v>65714886</v>
      </c>
      <c r="CS6" s="26">
        <v>33863408</v>
      </c>
      <c r="CT6" s="26">
        <v>62416984</v>
      </c>
      <c r="CU6" s="26"/>
      <c r="CV6" s="26">
        <f t="shared" si="17"/>
        <v>741674871</v>
      </c>
      <c r="CW6" s="26">
        <f t="shared" si="18"/>
        <v>161995278</v>
      </c>
      <c r="CX6" s="26">
        <v>648049346</v>
      </c>
      <c r="CY6" s="26">
        <v>79144848</v>
      </c>
      <c r="CZ6" s="26">
        <v>32735910</v>
      </c>
      <c r="DA6" s="26">
        <v>62449715</v>
      </c>
      <c r="DB6" s="26">
        <v>5008551</v>
      </c>
      <c r="DC6" s="26">
        <f t="shared" si="19"/>
        <v>827388370</v>
      </c>
      <c r="DD6" s="26">
        <f t="shared" si="20"/>
        <v>179339024</v>
      </c>
      <c r="DE6" s="26">
        <v>594728926</v>
      </c>
      <c r="DF6" s="26">
        <v>62271645</v>
      </c>
      <c r="DG6" s="26">
        <v>24033864</v>
      </c>
      <c r="DH6" s="26">
        <v>87522570</v>
      </c>
      <c r="DI6" s="26"/>
      <c r="DJ6" s="26">
        <f t="shared" si="21"/>
        <v>768557005</v>
      </c>
      <c r="DK6" s="26">
        <f t="shared" si="22"/>
        <v>173828079</v>
      </c>
      <c r="DL6" s="26">
        <f t="shared" si="23"/>
        <v>173.828079</v>
      </c>
      <c r="DN6" s="26">
        <v>652714445</v>
      </c>
      <c r="DO6" s="26">
        <v>75131784</v>
      </c>
      <c r="DP6" s="26">
        <v>36971211</v>
      </c>
      <c r="DQ6" s="26">
        <v>64888937</v>
      </c>
      <c r="DR6" s="26">
        <v>49917025</v>
      </c>
      <c r="DS6" s="26">
        <f t="shared" si="24"/>
        <v>879623402</v>
      </c>
      <c r="DT6" s="26">
        <f t="shared" si="31"/>
        <v>226908957</v>
      </c>
      <c r="DU6" s="26">
        <f t="shared" si="25"/>
        <v>226.90895699999999</v>
      </c>
    </row>
    <row r="7" spans="1:125" x14ac:dyDescent="0.2">
      <c r="A7" s="25" t="s">
        <v>24</v>
      </c>
      <c r="B7" s="26">
        <v>10866579288</v>
      </c>
      <c r="C7" s="26">
        <v>12719946566</v>
      </c>
      <c r="D7" s="26">
        <v>14502818833</v>
      </c>
      <c r="E7" s="26">
        <v>15345069000</v>
      </c>
      <c r="F7" s="26">
        <v>17325991476</v>
      </c>
      <c r="G7" s="26">
        <v>19858664971</v>
      </c>
      <c r="H7" s="26">
        <v>21675662106</v>
      </c>
      <c r="I7" s="26">
        <v>25772643000</v>
      </c>
      <c r="J7" s="26">
        <v>31409155000</v>
      </c>
      <c r="K7" s="53">
        <v>33709294484</v>
      </c>
      <c r="L7" s="53">
        <v>50238350655</v>
      </c>
      <c r="M7" s="53">
        <v>65497988578</v>
      </c>
      <c r="N7" s="53">
        <v>34958497022</v>
      </c>
      <c r="O7" s="53">
        <v>38614795560</v>
      </c>
      <c r="P7" s="53">
        <v>42345106383</v>
      </c>
      <c r="Q7" s="53">
        <v>44811545889</v>
      </c>
      <c r="R7" s="26"/>
      <c r="S7" s="36">
        <v>2004</v>
      </c>
      <c r="T7" s="41">
        <v>107.661</v>
      </c>
      <c r="U7" s="38">
        <v>108.30500000000001</v>
      </c>
      <c r="V7" s="38">
        <v>108.672</v>
      </c>
      <c r="W7" s="38">
        <v>108.836</v>
      </c>
      <c r="X7" s="38">
        <v>108.563</v>
      </c>
      <c r="Y7" s="38">
        <v>108.73699999999999</v>
      </c>
      <c r="Z7" s="38">
        <v>109.02200000000001</v>
      </c>
      <c r="AA7" s="38">
        <v>109.69499999999999</v>
      </c>
      <c r="AB7" s="38">
        <v>110.602</v>
      </c>
      <c r="AC7" s="38">
        <v>111.36799999999999</v>
      </c>
      <c r="AD7" s="38">
        <v>112.318</v>
      </c>
      <c r="AE7" s="38">
        <v>112.55</v>
      </c>
      <c r="AF7" s="39">
        <f t="shared" si="1"/>
        <v>109.69408333333332</v>
      </c>
      <c r="AG7" s="40">
        <v>1.0468840714566343</v>
      </c>
      <c r="AH7" s="40"/>
      <c r="AI7" s="25" t="s">
        <v>23</v>
      </c>
      <c r="AJ7" s="26">
        <v>115147039</v>
      </c>
      <c r="AK7" s="26">
        <v>66332917</v>
      </c>
      <c r="AL7" s="26">
        <v>78974019</v>
      </c>
      <c r="AM7" s="26">
        <v>261200387</v>
      </c>
      <c r="AN7" s="26"/>
      <c r="AO7" s="26">
        <f t="shared" si="5"/>
        <v>521654362</v>
      </c>
      <c r="AP7" s="26">
        <f t="shared" si="26"/>
        <v>406507323</v>
      </c>
      <c r="AQ7" s="26">
        <v>297677968</v>
      </c>
      <c r="AR7" s="26">
        <v>147256006</v>
      </c>
      <c r="AS7" s="26">
        <v>53417491</v>
      </c>
      <c r="AT7" s="26">
        <v>98259657</v>
      </c>
      <c r="AU7" s="26"/>
      <c r="AV7" s="26">
        <f t="shared" si="6"/>
        <v>596611122</v>
      </c>
      <c r="AW7" s="26">
        <f t="shared" si="7"/>
        <v>298933154</v>
      </c>
      <c r="AX7" s="26">
        <v>355744000</v>
      </c>
      <c r="AY7" s="26">
        <v>172908000</v>
      </c>
      <c r="AZ7" s="26">
        <v>120389000</v>
      </c>
      <c r="BA7" s="26">
        <v>221837000</v>
      </c>
      <c r="BB7" s="26"/>
      <c r="BC7" s="26">
        <f t="shared" si="8"/>
        <v>870878000</v>
      </c>
      <c r="BD7" s="26">
        <f t="shared" si="9"/>
        <v>515134000</v>
      </c>
      <c r="BE7" s="26">
        <v>443972000</v>
      </c>
      <c r="BF7" s="26">
        <v>211523000</v>
      </c>
      <c r="BG7" s="26">
        <v>109069000</v>
      </c>
      <c r="BH7" s="26">
        <v>342905000</v>
      </c>
      <c r="BI7" s="26"/>
      <c r="BJ7" s="26">
        <f t="shared" si="10"/>
        <v>1107469000</v>
      </c>
      <c r="BK7" s="26">
        <f t="shared" si="11"/>
        <v>663497000</v>
      </c>
      <c r="BL7" s="26">
        <v>492451000</v>
      </c>
      <c r="BM7" s="26">
        <v>264782000</v>
      </c>
      <c r="BN7" s="26">
        <v>143045000</v>
      </c>
      <c r="BO7" s="26">
        <v>241119000</v>
      </c>
      <c r="BP7" s="26"/>
      <c r="BQ7" s="26">
        <f t="shared" si="27"/>
        <v>1141397000</v>
      </c>
      <c r="BR7" s="26">
        <f t="shared" si="28"/>
        <v>648946000</v>
      </c>
      <c r="BS7" s="26">
        <v>546460000</v>
      </c>
      <c r="BT7" s="26">
        <v>314520000</v>
      </c>
      <c r="BU7" s="26">
        <v>77654000</v>
      </c>
      <c r="BV7" s="26">
        <v>239000</v>
      </c>
      <c r="BW7" s="26"/>
      <c r="BX7" s="26">
        <f t="shared" si="29"/>
        <v>938873000</v>
      </c>
      <c r="BY7" s="26">
        <f t="shared" si="30"/>
        <v>392413000</v>
      </c>
      <c r="BZ7" s="26">
        <f t="shared" si="12"/>
        <v>938873</v>
      </c>
      <c r="CA7" s="26">
        <f t="shared" si="12"/>
        <v>392413</v>
      </c>
      <c r="CC7" s="26">
        <v>822511000</v>
      </c>
      <c r="CD7" s="26">
        <v>531906000</v>
      </c>
      <c r="CE7" s="26">
        <v>53549000</v>
      </c>
      <c r="CF7" s="26">
        <v>754000</v>
      </c>
      <c r="CG7" s="26"/>
      <c r="CH7" s="26">
        <f t="shared" si="13"/>
        <v>1408720000</v>
      </c>
      <c r="CI7" s="26">
        <f t="shared" si="14"/>
        <v>586209000</v>
      </c>
      <c r="CJ7" s="26">
        <v>1015611000</v>
      </c>
      <c r="CK7" s="26">
        <v>766831000</v>
      </c>
      <c r="CL7" s="26">
        <v>58932000</v>
      </c>
      <c r="CM7" s="26">
        <v>782000</v>
      </c>
      <c r="CN7" s="26"/>
      <c r="CO7" s="26">
        <f t="shared" si="15"/>
        <v>1842156000</v>
      </c>
      <c r="CP7" s="26">
        <f t="shared" si="16"/>
        <v>826545000</v>
      </c>
      <c r="CQ7" s="26">
        <v>1116673000</v>
      </c>
      <c r="CR7" s="26">
        <v>642961000</v>
      </c>
      <c r="CS7" s="26">
        <v>64395000</v>
      </c>
      <c r="CT7" s="26">
        <v>177598000</v>
      </c>
      <c r="CU7" s="26"/>
      <c r="CV7" s="26">
        <f t="shared" si="17"/>
        <v>2001627000</v>
      </c>
      <c r="CW7" s="26">
        <f t="shared" si="18"/>
        <v>884954000</v>
      </c>
      <c r="CX7" s="26">
        <v>1290273000</v>
      </c>
      <c r="CY7" s="26">
        <v>653204000</v>
      </c>
      <c r="CZ7" s="26">
        <v>50458000</v>
      </c>
      <c r="DA7" s="26">
        <v>208841000</v>
      </c>
      <c r="DB7" s="26"/>
      <c r="DC7" s="26">
        <f t="shared" si="19"/>
        <v>2202776000</v>
      </c>
      <c r="DD7" s="26">
        <f t="shared" si="20"/>
        <v>912503000</v>
      </c>
      <c r="DE7" s="26">
        <v>1763506000</v>
      </c>
      <c r="DF7" s="26">
        <v>892036000</v>
      </c>
      <c r="DG7" s="26">
        <v>63052000</v>
      </c>
      <c r="DH7" s="26">
        <v>91921000</v>
      </c>
      <c r="DI7" s="26"/>
      <c r="DJ7" s="26">
        <f t="shared" si="21"/>
        <v>2810515000</v>
      </c>
      <c r="DK7" s="26">
        <f t="shared" si="22"/>
        <v>1047009000</v>
      </c>
      <c r="DL7" s="26">
        <f t="shared" si="23"/>
        <v>1047.009</v>
      </c>
      <c r="DN7" s="26">
        <v>2008375300</v>
      </c>
      <c r="DO7" s="26">
        <v>336582592</v>
      </c>
      <c r="DP7" s="26">
        <v>51873942</v>
      </c>
      <c r="DQ7" s="26">
        <v>107865541</v>
      </c>
      <c r="DR7" s="26"/>
      <c r="DS7" s="26">
        <f t="shared" si="24"/>
        <v>2504697375</v>
      </c>
      <c r="DT7" s="26">
        <f t="shared" si="31"/>
        <v>496322075</v>
      </c>
      <c r="DU7" s="26">
        <f t="shared" si="25"/>
        <v>496.32207499999998</v>
      </c>
    </row>
    <row r="8" spans="1:125" x14ac:dyDescent="0.2">
      <c r="A8" s="25" t="s">
        <v>25</v>
      </c>
      <c r="B8" s="26">
        <v>3325671775</v>
      </c>
      <c r="C8" s="26">
        <v>3567114865</v>
      </c>
      <c r="D8" s="26">
        <v>3897643961</v>
      </c>
      <c r="E8" s="26">
        <v>4578568418</v>
      </c>
      <c r="F8" s="26">
        <v>4842671471</v>
      </c>
      <c r="G8" s="26">
        <v>5746143264</v>
      </c>
      <c r="H8" s="26">
        <v>6552352954</v>
      </c>
      <c r="I8" s="26">
        <v>7106876791</v>
      </c>
      <c r="J8" s="26">
        <v>8769197821</v>
      </c>
      <c r="K8" s="53">
        <v>8207292897</v>
      </c>
      <c r="L8" s="53">
        <v>8826824053</v>
      </c>
      <c r="M8" s="53">
        <v>11951209480</v>
      </c>
      <c r="N8" s="53">
        <v>12176319343</v>
      </c>
      <c r="O8" s="53">
        <v>12480212598</v>
      </c>
      <c r="P8" s="53">
        <v>13954535087</v>
      </c>
      <c r="Q8" s="53">
        <v>16664557541</v>
      </c>
      <c r="R8" s="26"/>
      <c r="S8" s="36">
        <v>2005</v>
      </c>
      <c r="T8" s="41">
        <v>112.554</v>
      </c>
      <c r="U8" s="38">
        <v>112.929</v>
      </c>
      <c r="V8" s="38">
        <v>113.438</v>
      </c>
      <c r="W8" s="38">
        <v>113.842</v>
      </c>
      <c r="X8" s="38">
        <v>113.556</v>
      </c>
      <c r="Y8" s="38">
        <v>113.447</v>
      </c>
      <c r="Z8" s="38">
        <v>113.89100000000001</v>
      </c>
      <c r="AA8" s="38">
        <v>114.027</v>
      </c>
      <c r="AB8" s="38">
        <v>114.48399999999999</v>
      </c>
      <c r="AC8" s="38">
        <v>114.765</v>
      </c>
      <c r="AD8" s="38">
        <v>115.59099999999999</v>
      </c>
      <c r="AE8" s="38">
        <v>116.301</v>
      </c>
      <c r="AF8" s="39">
        <f t="shared" si="1"/>
        <v>114.06874999999998</v>
      </c>
      <c r="AG8" s="40">
        <v>1.0398806073557598</v>
      </c>
      <c r="AH8" s="40"/>
      <c r="AI8" s="25" t="s">
        <v>24</v>
      </c>
      <c r="AJ8" s="26">
        <v>253158589</v>
      </c>
      <c r="AK8" s="26">
        <v>258783873</v>
      </c>
      <c r="AL8" s="26">
        <v>115298984</v>
      </c>
      <c r="AM8" s="26">
        <v>4951566</v>
      </c>
      <c r="AN8" s="26">
        <v>57806704</v>
      </c>
      <c r="AO8" s="26">
        <f t="shared" si="5"/>
        <v>689999716</v>
      </c>
      <c r="AP8" s="26">
        <f t="shared" si="26"/>
        <v>436841127</v>
      </c>
      <c r="AQ8" s="26">
        <v>404122000</v>
      </c>
      <c r="AR8" s="26">
        <v>467096000</v>
      </c>
      <c r="AS8" s="26">
        <v>130173000</v>
      </c>
      <c r="AT8" s="26">
        <v>56893000</v>
      </c>
      <c r="AU8" s="26">
        <v>895933000</v>
      </c>
      <c r="AV8" s="26">
        <f t="shared" si="6"/>
        <v>1954217000</v>
      </c>
      <c r="AW8" s="26">
        <f t="shared" si="7"/>
        <v>1550095000</v>
      </c>
      <c r="AX8" s="26">
        <v>430760000</v>
      </c>
      <c r="AY8" s="26">
        <v>568891000</v>
      </c>
      <c r="AZ8" s="26">
        <v>105761000</v>
      </c>
      <c r="BA8" s="26">
        <v>43227000</v>
      </c>
      <c r="BB8" s="26">
        <v>72939000</v>
      </c>
      <c r="BC8" s="26">
        <f t="shared" si="8"/>
        <v>1221578000</v>
      </c>
      <c r="BD8" s="26">
        <f t="shared" si="9"/>
        <v>790818000</v>
      </c>
      <c r="BE8" s="26">
        <v>495453639</v>
      </c>
      <c r="BF8" s="26">
        <v>875236947</v>
      </c>
      <c r="BG8" s="26">
        <v>174228512</v>
      </c>
      <c r="BH8" s="26">
        <v>36722392</v>
      </c>
      <c r="BI8" s="26">
        <v>1043896258</v>
      </c>
      <c r="BJ8" s="26">
        <f t="shared" si="10"/>
        <v>2625537748</v>
      </c>
      <c r="BK8" s="26">
        <f t="shared" si="11"/>
        <v>2130084109</v>
      </c>
      <c r="BL8" s="26">
        <v>571497000</v>
      </c>
      <c r="BM8" s="26">
        <v>892107000</v>
      </c>
      <c r="BN8" s="26">
        <v>113487000</v>
      </c>
      <c r="BO8" s="26">
        <v>104680000</v>
      </c>
      <c r="BP8" s="26">
        <v>285979000</v>
      </c>
      <c r="BQ8" s="26">
        <f t="shared" si="27"/>
        <v>1967750000</v>
      </c>
      <c r="BR8" s="26">
        <f t="shared" si="28"/>
        <v>1396253000</v>
      </c>
      <c r="BS8" s="26">
        <v>527977549</v>
      </c>
      <c r="BT8" s="26">
        <v>778560286</v>
      </c>
      <c r="BU8" s="26">
        <v>55600423</v>
      </c>
      <c r="BV8" s="26">
        <v>61145415</v>
      </c>
      <c r="BW8" s="26">
        <v>143132314</v>
      </c>
      <c r="BX8" s="26">
        <f t="shared" si="29"/>
        <v>1566415987</v>
      </c>
      <c r="BY8" s="26">
        <f t="shared" si="30"/>
        <v>1038438438</v>
      </c>
      <c r="BZ8" s="26">
        <f t="shared" si="12"/>
        <v>1566415.987</v>
      </c>
      <c r="CA8" s="26">
        <f t="shared" si="12"/>
        <v>1038438.438</v>
      </c>
      <c r="CC8" s="26">
        <v>686731683</v>
      </c>
      <c r="CD8" s="26">
        <v>1095447561</v>
      </c>
      <c r="CE8" s="26">
        <v>97249839</v>
      </c>
      <c r="CF8" s="26">
        <v>110754673</v>
      </c>
      <c r="CG8" s="26">
        <v>240376843</v>
      </c>
      <c r="CH8" s="26">
        <f t="shared" si="13"/>
        <v>2230560599</v>
      </c>
      <c r="CI8" s="26">
        <f t="shared" si="14"/>
        <v>1543828916</v>
      </c>
      <c r="CJ8" s="26">
        <v>854159702</v>
      </c>
      <c r="CK8" s="26">
        <v>948018192</v>
      </c>
      <c r="CL8" s="26">
        <v>48408035</v>
      </c>
      <c r="CM8" s="26">
        <v>147300706</v>
      </c>
      <c r="CN8" s="26">
        <v>619075286</v>
      </c>
      <c r="CO8" s="26">
        <f t="shared" si="15"/>
        <v>2616961921</v>
      </c>
      <c r="CP8" s="26">
        <f t="shared" si="16"/>
        <v>1762802219</v>
      </c>
      <c r="CQ8" s="26">
        <v>1789497771</v>
      </c>
      <c r="CR8" s="26">
        <v>1151721768</v>
      </c>
      <c r="CS8" s="26">
        <v>501097134</v>
      </c>
      <c r="CT8" s="26">
        <v>581017119</v>
      </c>
      <c r="CU8" s="26">
        <v>529695700</v>
      </c>
      <c r="CV8" s="26">
        <f t="shared" si="17"/>
        <v>4553029492</v>
      </c>
      <c r="CW8" s="26">
        <f t="shared" si="18"/>
        <v>2763531721</v>
      </c>
      <c r="CX8" s="26">
        <v>1813692000</v>
      </c>
      <c r="CY8" s="26">
        <v>1670461000</v>
      </c>
      <c r="CZ8" s="26">
        <v>97533484</v>
      </c>
      <c r="DA8" s="26">
        <v>274298682</v>
      </c>
      <c r="DB8" s="26">
        <v>447055000</v>
      </c>
      <c r="DC8" s="26">
        <f t="shared" si="19"/>
        <v>4303040166</v>
      </c>
      <c r="DD8" s="26">
        <f t="shared" si="20"/>
        <v>2489348166</v>
      </c>
      <c r="DE8" s="26">
        <v>2599295807</v>
      </c>
      <c r="DF8" s="26">
        <v>1694286845</v>
      </c>
      <c r="DG8" s="26">
        <v>79042244</v>
      </c>
      <c r="DH8" s="26">
        <v>216105651</v>
      </c>
      <c r="DI8" s="26">
        <v>375812051</v>
      </c>
      <c r="DJ8" s="26">
        <f t="shared" si="21"/>
        <v>4964542598</v>
      </c>
      <c r="DK8" s="26">
        <f t="shared" si="22"/>
        <v>2365246791</v>
      </c>
      <c r="DL8" s="26">
        <f t="shared" si="23"/>
        <v>2365.246791</v>
      </c>
      <c r="DN8" s="26">
        <v>2657673489</v>
      </c>
      <c r="DO8" s="26">
        <v>1831205888</v>
      </c>
      <c r="DP8" s="26">
        <v>48332794</v>
      </c>
      <c r="DQ8" s="26">
        <v>495921238</v>
      </c>
      <c r="DR8" s="26">
        <v>388119070</v>
      </c>
      <c r="DS8" s="26">
        <f t="shared" si="24"/>
        <v>5421252479</v>
      </c>
      <c r="DT8" s="26">
        <f t="shared" si="31"/>
        <v>2763578990</v>
      </c>
      <c r="DU8" s="26">
        <f t="shared" si="25"/>
        <v>2763.57899</v>
      </c>
    </row>
    <row r="9" spans="1:125" x14ac:dyDescent="0.2">
      <c r="A9" s="25" t="s">
        <v>26</v>
      </c>
      <c r="B9" s="26">
        <v>18553641020</v>
      </c>
      <c r="C9" s="26">
        <v>20786512559</v>
      </c>
      <c r="D9" s="26">
        <v>23188422644</v>
      </c>
      <c r="E9" s="26">
        <v>25818011137</v>
      </c>
      <c r="F9" s="26">
        <v>29947735707</v>
      </c>
      <c r="G9" s="26">
        <v>34423615944</v>
      </c>
      <c r="H9" s="26">
        <v>37578466203</v>
      </c>
      <c r="I9" s="26">
        <v>44508542729</v>
      </c>
      <c r="J9" s="26">
        <v>49744793942</v>
      </c>
      <c r="K9" s="53">
        <v>54417576767</v>
      </c>
      <c r="L9" s="53">
        <v>57417860265</v>
      </c>
      <c r="M9" s="53">
        <v>69552471862</v>
      </c>
      <c r="N9" s="53">
        <v>70463278738</v>
      </c>
      <c r="O9" s="53">
        <v>79121120996</v>
      </c>
      <c r="P9" s="53">
        <v>97113434643</v>
      </c>
      <c r="Q9" s="53">
        <v>87811079909</v>
      </c>
      <c r="R9" s="26"/>
      <c r="S9" s="36">
        <v>2006</v>
      </c>
      <c r="T9" s="41">
        <v>116.983</v>
      </c>
      <c r="U9" s="41">
        <v>117.16200000000001</v>
      </c>
      <c r="V9" s="41">
        <v>117.309</v>
      </c>
      <c r="W9" s="41">
        <v>117.48099999999999</v>
      </c>
      <c r="X9" s="41">
        <v>116.958</v>
      </c>
      <c r="Y9" s="41">
        <v>117.059</v>
      </c>
      <c r="Z9" s="41">
        <v>117.38</v>
      </c>
      <c r="AA9" s="41">
        <v>117.979</v>
      </c>
      <c r="AB9" s="41">
        <v>119.17</v>
      </c>
      <c r="AC9" s="41">
        <v>119.691</v>
      </c>
      <c r="AD9" s="41">
        <v>120.319</v>
      </c>
      <c r="AE9" s="41">
        <v>121.015</v>
      </c>
      <c r="AF9" s="41">
        <f t="shared" si="1"/>
        <v>118.20883333333335</v>
      </c>
      <c r="AG9" s="42">
        <v>1.0362946322575934</v>
      </c>
      <c r="AH9" s="42"/>
      <c r="AI9" s="25" t="s">
        <v>25</v>
      </c>
      <c r="AJ9" s="26">
        <v>19631711</v>
      </c>
      <c r="AK9" s="26">
        <v>74440794</v>
      </c>
      <c r="AL9" s="26">
        <v>24671318</v>
      </c>
      <c r="AM9" s="26">
        <v>14269298</v>
      </c>
      <c r="AN9" s="26"/>
      <c r="AO9" s="26">
        <f t="shared" si="5"/>
        <v>133013121</v>
      </c>
      <c r="AP9" s="26">
        <f t="shared" si="26"/>
        <v>113381410</v>
      </c>
      <c r="AQ9" s="26">
        <v>109287892</v>
      </c>
      <c r="AR9" s="26">
        <v>207902597</v>
      </c>
      <c r="AS9" s="26">
        <v>14767962</v>
      </c>
      <c r="AT9" s="26">
        <v>48973083</v>
      </c>
      <c r="AU9" s="26"/>
      <c r="AV9" s="26">
        <f t="shared" si="6"/>
        <v>380931534</v>
      </c>
      <c r="AW9" s="26">
        <f t="shared" si="7"/>
        <v>271643642</v>
      </c>
      <c r="AX9" s="26">
        <v>138146244</v>
      </c>
      <c r="AY9" s="26">
        <v>140324758</v>
      </c>
      <c r="AZ9" s="26">
        <v>21948124</v>
      </c>
      <c r="BA9" s="26">
        <v>36630893</v>
      </c>
      <c r="BB9" s="26"/>
      <c r="BC9" s="26">
        <f t="shared" si="8"/>
        <v>337050019</v>
      </c>
      <c r="BD9" s="26">
        <f t="shared" si="9"/>
        <v>198903775</v>
      </c>
      <c r="BE9" s="26">
        <v>166849430</v>
      </c>
      <c r="BF9" s="26">
        <v>158096597</v>
      </c>
      <c r="BG9" s="26">
        <v>15245511</v>
      </c>
      <c r="BH9" s="26">
        <v>397296117</v>
      </c>
      <c r="BI9" s="26"/>
      <c r="BJ9" s="26">
        <f t="shared" si="10"/>
        <v>737487655</v>
      </c>
      <c r="BK9" s="26">
        <f t="shared" si="11"/>
        <v>570638225</v>
      </c>
      <c r="BL9" s="26">
        <v>169782451</v>
      </c>
      <c r="BM9" s="26">
        <v>167793297</v>
      </c>
      <c r="BN9" s="26">
        <v>22161502</v>
      </c>
      <c r="BO9" s="26">
        <v>29715825</v>
      </c>
      <c r="BP9" s="26"/>
      <c r="BQ9" s="26">
        <f t="shared" si="27"/>
        <v>389453075</v>
      </c>
      <c r="BR9" s="26">
        <f t="shared" si="28"/>
        <v>219670624</v>
      </c>
      <c r="BS9" s="26">
        <v>178590104</v>
      </c>
      <c r="BT9" s="26">
        <v>181016510</v>
      </c>
      <c r="BU9" s="26">
        <v>29681714</v>
      </c>
      <c r="BV9" s="26">
        <v>45090870</v>
      </c>
      <c r="BW9" s="26"/>
      <c r="BX9" s="26">
        <f t="shared" si="29"/>
        <v>434379198</v>
      </c>
      <c r="BY9" s="26">
        <f t="shared" si="30"/>
        <v>255789094</v>
      </c>
      <c r="BZ9" s="26">
        <f t="shared" si="12"/>
        <v>434379.19799999997</v>
      </c>
      <c r="CA9" s="26">
        <f t="shared" si="12"/>
        <v>255789.09400000001</v>
      </c>
      <c r="CC9" s="26">
        <v>414124587</v>
      </c>
      <c r="CD9" s="26">
        <v>191515586</v>
      </c>
      <c r="CE9" s="26">
        <v>16260283</v>
      </c>
      <c r="CF9" s="26">
        <v>42513885</v>
      </c>
      <c r="CG9" s="26"/>
      <c r="CH9" s="26">
        <f t="shared" si="13"/>
        <v>664414341</v>
      </c>
      <c r="CI9" s="26">
        <f t="shared" si="14"/>
        <v>250289754</v>
      </c>
      <c r="CJ9" s="26">
        <v>457748811</v>
      </c>
      <c r="CK9" s="26">
        <v>351837104</v>
      </c>
      <c r="CL9" s="26">
        <v>63620008</v>
      </c>
      <c r="CM9" s="26">
        <v>100602192</v>
      </c>
      <c r="CN9" s="26"/>
      <c r="CO9" s="26">
        <f t="shared" si="15"/>
        <v>973808115</v>
      </c>
      <c r="CP9" s="26">
        <f t="shared" si="16"/>
        <v>516059304</v>
      </c>
      <c r="CQ9" s="26">
        <v>509051020</v>
      </c>
      <c r="CR9" s="26">
        <v>251282988</v>
      </c>
      <c r="CS9" s="26">
        <v>11230194</v>
      </c>
      <c r="CT9" s="26">
        <v>24856079</v>
      </c>
      <c r="CU9" s="26"/>
      <c r="CV9" s="26">
        <f t="shared" si="17"/>
        <v>796420281</v>
      </c>
      <c r="CW9" s="26">
        <f t="shared" si="18"/>
        <v>287369261</v>
      </c>
      <c r="CX9" s="26">
        <v>580288489</v>
      </c>
      <c r="CY9" s="26">
        <v>286662140</v>
      </c>
      <c r="CZ9" s="26">
        <v>17367607</v>
      </c>
      <c r="DA9" s="26">
        <v>12521546</v>
      </c>
      <c r="DB9" s="26"/>
      <c r="DC9" s="26">
        <f t="shared" si="19"/>
        <v>896839782</v>
      </c>
      <c r="DD9" s="26">
        <f t="shared" si="20"/>
        <v>316551293</v>
      </c>
      <c r="DE9" s="26">
        <v>632949340</v>
      </c>
      <c r="DF9" s="26">
        <v>320796115</v>
      </c>
      <c r="DG9" s="26">
        <v>40081096</v>
      </c>
      <c r="DH9" s="26">
        <v>74451036</v>
      </c>
      <c r="DI9" s="26"/>
      <c r="DJ9" s="26">
        <f t="shared" si="21"/>
        <v>1068277587</v>
      </c>
      <c r="DK9" s="26">
        <f t="shared" si="22"/>
        <v>435328247</v>
      </c>
      <c r="DL9" s="26">
        <f t="shared" si="23"/>
        <v>435.32824699999998</v>
      </c>
      <c r="DN9" s="26">
        <v>536033031</v>
      </c>
      <c r="DO9" s="26">
        <v>320216375</v>
      </c>
      <c r="DP9" s="26">
        <v>27028995</v>
      </c>
      <c r="DQ9" s="26">
        <v>141554059</v>
      </c>
      <c r="DR9" s="26"/>
      <c r="DS9" s="26">
        <f t="shared" si="24"/>
        <v>1024832460</v>
      </c>
      <c r="DT9" s="26">
        <f t="shared" si="31"/>
        <v>488799429</v>
      </c>
      <c r="DU9" s="26">
        <f t="shared" si="25"/>
        <v>488.79942899999998</v>
      </c>
    </row>
    <row r="10" spans="1:125" x14ac:dyDescent="0.2">
      <c r="A10" s="25" t="s">
        <v>27</v>
      </c>
      <c r="B10" s="26">
        <v>14518332932</v>
      </c>
      <c r="C10" s="26">
        <v>16813645924</v>
      </c>
      <c r="D10" s="26">
        <v>19336781041</v>
      </c>
      <c r="E10" s="26">
        <v>22296348443</v>
      </c>
      <c r="F10" s="26">
        <v>23939020729</v>
      </c>
      <c r="G10" s="26">
        <v>26563227345</v>
      </c>
      <c r="H10" s="26">
        <v>29878365607</v>
      </c>
      <c r="I10" s="26">
        <v>30174960811</v>
      </c>
      <c r="J10" s="26">
        <v>35244217296</v>
      </c>
      <c r="K10" s="53">
        <v>39692352854</v>
      </c>
      <c r="L10" s="53">
        <v>40480059519</v>
      </c>
      <c r="M10" s="53">
        <v>44898928833</v>
      </c>
      <c r="N10" s="53">
        <v>51822018424</v>
      </c>
      <c r="O10" s="53">
        <v>67064484006</v>
      </c>
      <c r="P10" s="53">
        <v>63215027318</v>
      </c>
      <c r="Q10" s="53">
        <v>66598586055</v>
      </c>
      <c r="R10" s="26"/>
      <c r="S10" s="36">
        <v>2007</v>
      </c>
      <c r="T10" s="41">
        <v>83.882134705164006</v>
      </c>
      <c r="U10" s="41">
        <v>84.116596443077995</v>
      </c>
      <c r="V10" s="41">
        <v>84.298649086634001</v>
      </c>
      <c r="W10" s="41">
        <v>84.248308772317003</v>
      </c>
      <c r="X10" s="41">
        <v>83.837311137621995</v>
      </c>
      <c r="Y10" s="41">
        <v>83.937991766254996</v>
      </c>
      <c r="Z10" s="41">
        <v>84.294511526552995</v>
      </c>
      <c r="AA10" s="41">
        <v>84.637929013261001</v>
      </c>
      <c r="AB10" s="41">
        <v>85.295111472765001</v>
      </c>
      <c r="AC10" s="41">
        <v>85.627495465924</v>
      </c>
      <c r="AD10" s="41">
        <v>86.231579237724006</v>
      </c>
      <c r="AE10" s="41">
        <v>86.588098998020996</v>
      </c>
      <c r="AF10" s="41">
        <f t="shared" si="1"/>
        <v>84.749643135443165</v>
      </c>
      <c r="AG10" s="42">
        <f t="shared" ref="AG10:AG15" si="32">AF10/AF9</f>
        <v>0.71694847792347571</v>
      </c>
      <c r="AH10" s="42"/>
      <c r="AI10" s="25" t="s">
        <v>26</v>
      </c>
      <c r="AJ10" s="26">
        <v>110773658</v>
      </c>
      <c r="AK10" s="26">
        <v>207989323</v>
      </c>
      <c r="AL10" s="26">
        <v>483594234</v>
      </c>
      <c r="AM10" s="26">
        <v>177486937</v>
      </c>
      <c r="AN10" s="26"/>
      <c r="AO10" s="26">
        <f t="shared" si="5"/>
        <v>979844152</v>
      </c>
      <c r="AP10" s="26">
        <f t="shared" si="26"/>
        <v>869070494</v>
      </c>
      <c r="AQ10" s="26">
        <v>483483797</v>
      </c>
      <c r="AR10" s="26">
        <v>530471542</v>
      </c>
      <c r="AS10" s="26">
        <v>479589317</v>
      </c>
      <c r="AT10" s="26">
        <v>298188022</v>
      </c>
      <c r="AU10" s="26"/>
      <c r="AV10" s="26">
        <f t="shared" si="6"/>
        <v>1791732678</v>
      </c>
      <c r="AW10" s="26">
        <f t="shared" si="7"/>
        <v>1308248881</v>
      </c>
      <c r="AX10" s="26">
        <v>559250299</v>
      </c>
      <c r="AY10" s="26">
        <v>605086328</v>
      </c>
      <c r="AZ10" s="26">
        <v>434341553</v>
      </c>
      <c r="BA10" s="26">
        <v>645766443</v>
      </c>
      <c r="BB10" s="26"/>
      <c r="BC10" s="26">
        <f t="shared" si="8"/>
        <v>2244444623</v>
      </c>
      <c r="BD10" s="26">
        <f t="shared" si="9"/>
        <v>1685194324</v>
      </c>
      <c r="BE10" s="26">
        <v>624247560</v>
      </c>
      <c r="BF10" s="26">
        <v>658952303</v>
      </c>
      <c r="BG10" s="26">
        <v>477114632</v>
      </c>
      <c r="BH10" s="26">
        <v>363009764</v>
      </c>
      <c r="BI10" s="26"/>
      <c r="BJ10" s="26">
        <f t="shared" si="10"/>
        <v>2123324259</v>
      </c>
      <c r="BK10" s="26">
        <f t="shared" si="11"/>
        <v>1499076699</v>
      </c>
      <c r="BL10" s="26">
        <v>790151889</v>
      </c>
      <c r="BM10" s="26">
        <v>720217486</v>
      </c>
      <c r="BN10" s="26">
        <v>753265495</v>
      </c>
      <c r="BO10" s="26">
        <v>761404554</v>
      </c>
      <c r="BP10" s="26"/>
      <c r="BQ10" s="26">
        <f t="shared" si="27"/>
        <v>3025039424</v>
      </c>
      <c r="BR10" s="26">
        <f t="shared" si="28"/>
        <v>2234887535</v>
      </c>
      <c r="BS10" s="26">
        <v>940907643</v>
      </c>
      <c r="BT10" s="26">
        <v>1001418100</v>
      </c>
      <c r="BU10" s="26">
        <v>421402517</v>
      </c>
      <c r="BV10" s="26">
        <v>765662026</v>
      </c>
      <c r="BW10" s="26">
        <v>12816629</v>
      </c>
      <c r="BX10" s="26">
        <f t="shared" si="29"/>
        <v>3142206915</v>
      </c>
      <c r="BY10" s="26">
        <f t="shared" si="30"/>
        <v>2201299272</v>
      </c>
      <c r="BZ10" s="26">
        <f t="shared" si="12"/>
        <v>3142206.915</v>
      </c>
      <c r="CA10" s="26">
        <f t="shared" si="12"/>
        <v>2201299.2719999999</v>
      </c>
      <c r="CC10" s="26">
        <v>1262242300</v>
      </c>
      <c r="CD10" s="26">
        <v>920609111</v>
      </c>
      <c r="CE10" s="26">
        <v>326268714</v>
      </c>
      <c r="CF10" s="26">
        <v>898820069</v>
      </c>
      <c r="CG10" s="26">
        <v>12621611</v>
      </c>
      <c r="CH10" s="26">
        <f t="shared" si="13"/>
        <v>3420561805</v>
      </c>
      <c r="CI10" s="26">
        <f t="shared" si="14"/>
        <v>2158319505</v>
      </c>
      <c r="CJ10" s="26">
        <v>1387655152</v>
      </c>
      <c r="CK10" s="26">
        <v>997721559</v>
      </c>
      <c r="CL10" s="26">
        <v>258967449</v>
      </c>
      <c r="CM10" s="26">
        <v>1339827678</v>
      </c>
      <c r="CN10" s="26">
        <v>12140708</v>
      </c>
      <c r="CO10" s="26">
        <f t="shared" si="15"/>
        <v>3996312546</v>
      </c>
      <c r="CP10" s="26">
        <f t="shared" si="16"/>
        <v>2608657394</v>
      </c>
      <c r="CQ10" s="26">
        <v>1186248394</v>
      </c>
      <c r="CR10" s="26">
        <v>1093422681</v>
      </c>
      <c r="CS10" s="26">
        <v>298885691</v>
      </c>
      <c r="CT10" s="26">
        <v>1188981637</v>
      </c>
      <c r="CU10" s="26">
        <v>15396552</v>
      </c>
      <c r="CV10" s="26">
        <f t="shared" si="17"/>
        <v>3782934955</v>
      </c>
      <c r="CW10" s="26">
        <f t="shared" si="18"/>
        <v>2596686561</v>
      </c>
      <c r="CX10" s="26">
        <v>1517095494</v>
      </c>
      <c r="CY10" s="26">
        <v>1063684096</v>
      </c>
      <c r="CZ10" s="26">
        <v>811242933</v>
      </c>
      <c r="DA10" s="26">
        <v>1321339988</v>
      </c>
      <c r="DB10" s="26">
        <v>13099539</v>
      </c>
      <c r="DC10" s="26">
        <f t="shared" si="19"/>
        <v>4726462050</v>
      </c>
      <c r="DD10" s="26">
        <f t="shared" si="20"/>
        <v>3209366556</v>
      </c>
      <c r="DE10" s="26">
        <v>1728957868</v>
      </c>
      <c r="DF10" s="26">
        <v>1131933039</v>
      </c>
      <c r="DG10" s="26">
        <v>377699040</v>
      </c>
      <c r="DH10" s="26">
        <v>1571210391</v>
      </c>
      <c r="DI10" s="26">
        <v>15905974</v>
      </c>
      <c r="DJ10" s="26">
        <f t="shared" si="21"/>
        <v>4825706312</v>
      </c>
      <c r="DK10" s="26">
        <f t="shared" si="22"/>
        <v>3096748444</v>
      </c>
      <c r="DL10" s="26">
        <f t="shared" si="23"/>
        <v>3096.7484439999998</v>
      </c>
      <c r="DN10" s="26">
        <v>1747007479</v>
      </c>
      <c r="DO10" s="26">
        <v>1132657361</v>
      </c>
      <c r="DP10" s="26">
        <v>249778579</v>
      </c>
      <c r="DQ10" s="26">
        <v>1252897724</v>
      </c>
      <c r="DR10" s="26">
        <v>16107880</v>
      </c>
      <c r="DS10" s="26">
        <f t="shared" si="24"/>
        <v>4398449023</v>
      </c>
      <c r="DT10" s="26">
        <f t="shared" si="31"/>
        <v>2651441544</v>
      </c>
      <c r="DU10" s="26">
        <f t="shared" si="25"/>
        <v>2651.4415439999998</v>
      </c>
    </row>
    <row r="11" spans="1:125" x14ac:dyDescent="0.2">
      <c r="A11" s="25" t="s">
        <v>74</v>
      </c>
      <c r="B11" s="26">
        <v>56676152500</v>
      </c>
      <c r="C11" s="26">
        <v>62171150300</v>
      </c>
      <c r="D11" s="26">
        <v>68486238800</v>
      </c>
      <c r="E11" s="26">
        <v>69945789400</v>
      </c>
      <c r="F11" s="26">
        <v>73148593600</v>
      </c>
      <c r="G11" s="26">
        <v>79623633100</v>
      </c>
      <c r="H11" s="26">
        <v>94753262200</v>
      </c>
      <c r="I11" s="26">
        <v>101176819500</v>
      </c>
      <c r="J11" s="26">
        <v>116511030187</v>
      </c>
      <c r="K11" s="53">
        <v>119644492400</v>
      </c>
      <c r="L11" s="53">
        <v>130541396200</v>
      </c>
      <c r="M11" s="53">
        <v>140452469900</v>
      </c>
      <c r="N11" s="53">
        <v>146005120000</v>
      </c>
      <c r="O11" s="53">
        <v>157266571400</v>
      </c>
      <c r="P11" s="53">
        <v>178005750800</v>
      </c>
      <c r="Q11" s="53">
        <v>195385971600</v>
      </c>
      <c r="R11" s="26"/>
      <c r="S11" s="36">
        <v>2008</v>
      </c>
      <c r="T11" s="41">
        <v>86.989442325859997</v>
      </c>
      <c r="U11" s="41">
        <v>87.248039830912006</v>
      </c>
      <c r="V11" s="41">
        <v>87.880396929930001</v>
      </c>
      <c r="W11" s="41">
        <v>88.080379000503001</v>
      </c>
      <c r="X11" s="41">
        <v>87.985215118645002</v>
      </c>
      <c r="Y11" s="41">
        <v>88.349320405756998</v>
      </c>
      <c r="Z11" s="41">
        <v>88.841690055374002</v>
      </c>
      <c r="AA11" s="41">
        <v>89.354747505396006</v>
      </c>
      <c r="AB11" s="41">
        <v>89.963658430622999</v>
      </c>
      <c r="AC11" s="41">
        <v>90.576706915931993</v>
      </c>
      <c r="AD11" s="41">
        <v>91.606269782709006</v>
      </c>
      <c r="AE11" s="41">
        <v>92.240695661768001</v>
      </c>
      <c r="AF11" s="41">
        <f t="shared" ref="AF11:AF15" si="33">SUM(T11:AE11)/12</f>
        <v>89.093046830284095</v>
      </c>
      <c r="AG11" s="42">
        <f t="shared" si="32"/>
        <v>1.0512498169213467</v>
      </c>
      <c r="AH11" s="42"/>
      <c r="AI11" s="25" t="s">
        <v>27</v>
      </c>
      <c r="AJ11" s="26">
        <v>997611622</v>
      </c>
      <c r="AK11" s="26">
        <v>1088105293</v>
      </c>
      <c r="AL11" s="26">
        <v>306775769</v>
      </c>
      <c r="AM11" s="26">
        <v>289263872</v>
      </c>
      <c r="AN11" s="26"/>
      <c r="AO11" s="26">
        <f t="shared" si="5"/>
        <v>2681756556</v>
      </c>
      <c r="AP11" s="26">
        <f t="shared" si="26"/>
        <v>1684144934</v>
      </c>
      <c r="AQ11" s="26">
        <v>1359747316</v>
      </c>
      <c r="AR11" s="26">
        <v>2078727085</v>
      </c>
      <c r="AS11" s="26">
        <v>224546187</v>
      </c>
      <c r="AT11" s="26">
        <v>780712133</v>
      </c>
      <c r="AU11" s="26"/>
      <c r="AV11" s="26">
        <f t="shared" si="6"/>
        <v>4443732721</v>
      </c>
      <c r="AW11" s="26">
        <f t="shared" si="7"/>
        <v>3083985405</v>
      </c>
      <c r="AX11" s="26">
        <v>1549127953</v>
      </c>
      <c r="AY11" s="26">
        <v>2471386017</v>
      </c>
      <c r="AZ11" s="26">
        <v>156001614</v>
      </c>
      <c r="BA11" s="26">
        <v>786805722</v>
      </c>
      <c r="BB11" s="26"/>
      <c r="BC11" s="26">
        <f t="shared" si="8"/>
        <v>4963321306</v>
      </c>
      <c r="BD11" s="26">
        <f t="shared" si="9"/>
        <v>3414193353</v>
      </c>
      <c r="BE11" s="26">
        <v>1708450094</v>
      </c>
      <c r="BF11" s="26">
        <v>2402282702</v>
      </c>
      <c r="BG11" s="26">
        <v>132914489</v>
      </c>
      <c r="BH11" s="26">
        <v>815697107</v>
      </c>
      <c r="BI11" s="26"/>
      <c r="BJ11" s="26">
        <f t="shared" si="10"/>
        <v>5059344392</v>
      </c>
      <c r="BK11" s="26">
        <f t="shared" si="11"/>
        <v>3350894298</v>
      </c>
      <c r="BL11" s="26">
        <v>1729642520</v>
      </c>
      <c r="BM11" s="26">
        <v>2524062247</v>
      </c>
      <c r="BN11" s="26">
        <v>152877580</v>
      </c>
      <c r="BO11" s="26">
        <v>913242150</v>
      </c>
      <c r="BP11" s="26"/>
      <c r="BQ11" s="26">
        <f t="shared" si="27"/>
        <v>5319824497</v>
      </c>
      <c r="BR11" s="26">
        <f t="shared" si="28"/>
        <v>3590181977</v>
      </c>
      <c r="BS11" s="26">
        <v>1677500024</v>
      </c>
      <c r="BT11" s="26">
        <v>2569390455</v>
      </c>
      <c r="BU11" s="26">
        <v>139678885</v>
      </c>
      <c r="BV11" s="26">
        <v>992390136</v>
      </c>
      <c r="BW11" s="26"/>
      <c r="BX11" s="26">
        <f t="shared" si="29"/>
        <v>5378959500</v>
      </c>
      <c r="BY11" s="26">
        <f t="shared" si="30"/>
        <v>3701459476</v>
      </c>
      <c r="BZ11" s="26">
        <f t="shared" si="12"/>
        <v>5378959.5</v>
      </c>
      <c r="CA11" s="26">
        <f t="shared" si="12"/>
        <v>3701459.4759999998</v>
      </c>
      <c r="CC11" s="26">
        <v>1703288893</v>
      </c>
      <c r="CD11" s="26">
        <v>2648431865</v>
      </c>
      <c r="CE11" s="26">
        <v>162882528</v>
      </c>
      <c r="CF11" s="26">
        <v>515877770</v>
      </c>
      <c r="CG11" s="26"/>
      <c r="CH11" s="26">
        <f t="shared" si="13"/>
        <v>5030481056</v>
      </c>
      <c r="CI11" s="26">
        <f t="shared" si="14"/>
        <v>3327192163</v>
      </c>
      <c r="CJ11" s="26">
        <v>1876977068</v>
      </c>
      <c r="CK11" s="26">
        <v>2672092739</v>
      </c>
      <c r="CL11" s="26">
        <v>142948225</v>
      </c>
      <c r="CM11" s="26">
        <v>268104754</v>
      </c>
      <c r="CN11" s="26"/>
      <c r="CO11" s="26">
        <f t="shared" si="15"/>
        <v>4960122786</v>
      </c>
      <c r="CP11" s="26">
        <f t="shared" si="16"/>
        <v>3083145718</v>
      </c>
      <c r="CQ11" s="26">
        <v>2185252187</v>
      </c>
      <c r="CR11" s="26">
        <v>3368279186</v>
      </c>
      <c r="CS11" s="26">
        <v>348080221</v>
      </c>
      <c r="CT11" s="26">
        <v>355970913</v>
      </c>
      <c r="CU11" s="26"/>
      <c r="CV11" s="26">
        <f t="shared" si="17"/>
        <v>6257582507</v>
      </c>
      <c r="CW11" s="26">
        <f t="shared" si="18"/>
        <v>4072330320</v>
      </c>
      <c r="CX11" s="26">
        <v>2336322092</v>
      </c>
      <c r="CY11" s="26">
        <v>3360089288</v>
      </c>
      <c r="CZ11" s="26">
        <v>491548255</v>
      </c>
      <c r="DA11" s="26">
        <v>815364592</v>
      </c>
      <c r="DB11" s="26"/>
      <c r="DC11" s="26">
        <f t="shared" si="19"/>
        <v>7003324227</v>
      </c>
      <c r="DD11" s="26">
        <f t="shared" si="20"/>
        <v>4667002135</v>
      </c>
      <c r="DE11" s="26">
        <v>3024114335</v>
      </c>
      <c r="DF11" s="26">
        <v>3636419724</v>
      </c>
      <c r="DG11" s="26">
        <v>302299732</v>
      </c>
      <c r="DH11" s="26">
        <v>2103794938</v>
      </c>
      <c r="DI11" s="26"/>
      <c r="DJ11" s="26">
        <f t="shared" si="21"/>
        <v>9066628729</v>
      </c>
      <c r="DK11" s="26">
        <f t="shared" si="22"/>
        <v>6042514394</v>
      </c>
      <c r="DL11" s="26">
        <f t="shared" si="23"/>
        <v>6042.5143939999998</v>
      </c>
      <c r="DN11" s="26">
        <v>3515509811</v>
      </c>
      <c r="DO11" s="26">
        <v>4107320214</v>
      </c>
      <c r="DP11" s="26">
        <v>193033662</v>
      </c>
      <c r="DQ11" s="26">
        <v>1577839571</v>
      </c>
      <c r="DR11" s="26"/>
      <c r="DS11" s="26">
        <f t="shared" si="24"/>
        <v>9393703258</v>
      </c>
      <c r="DT11" s="26">
        <f t="shared" si="31"/>
        <v>5878193447</v>
      </c>
      <c r="DU11" s="26">
        <f t="shared" si="25"/>
        <v>5878.1934469999997</v>
      </c>
    </row>
    <row r="12" spans="1:125" s="43" customFormat="1" x14ac:dyDescent="0.2">
      <c r="A12" s="25" t="s">
        <v>29</v>
      </c>
      <c r="B12" s="26">
        <v>7327162823</v>
      </c>
      <c r="C12" s="26">
        <v>8699044341</v>
      </c>
      <c r="D12" s="26">
        <v>9170605287</v>
      </c>
      <c r="E12" s="26">
        <v>10769063963</v>
      </c>
      <c r="F12" s="26">
        <v>10936535891</v>
      </c>
      <c r="G12" s="26">
        <v>11705771134</v>
      </c>
      <c r="H12" s="26">
        <v>13186062132</v>
      </c>
      <c r="I12" s="26">
        <v>15045134979</v>
      </c>
      <c r="J12" s="26">
        <v>17558079307</v>
      </c>
      <c r="K12" s="53">
        <v>21901043008</v>
      </c>
      <c r="L12" s="53">
        <v>20196348387</v>
      </c>
      <c r="M12" s="53">
        <v>22398797868</v>
      </c>
      <c r="N12" s="53">
        <v>22899907087</v>
      </c>
      <c r="O12" s="53">
        <v>26207301489</v>
      </c>
      <c r="P12" s="53">
        <v>29713311561</v>
      </c>
      <c r="Q12" s="53">
        <v>33969290889</v>
      </c>
      <c r="R12" s="26"/>
      <c r="S12" s="57">
        <v>2009</v>
      </c>
      <c r="T12" s="58">
        <v>92.454469599277004</v>
      </c>
      <c r="U12" s="58">
        <v>92.658589229930996</v>
      </c>
      <c r="V12" s="58">
        <v>93.19164488701</v>
      </c>
      <c r="W12" s="58">
        <v>93.517822540048002</v>
      </c>
      <c r="X12" s="58">
        <v>93.245433168060998</v>
      </c>
      <c r="Y12" s="58">
        <v>93.417141911415001</v>
      </c>
      <c r="Z12" s="58">
        <v>93.671601856384996</v>
      </c>
      <c r="AA12" s="58">
        <v>93.895719694096002</v>
      </c>
      <c r="AB12" s="58">
        <v>94.366711949963005</v>
      </c>
      <c r="AC12" s="58">
        <v>94.652203595540001</v>
      </c>
      <c r="AD12" s="58">
        <v>95.143194058464005</v>
      </c>
      <c r="AE12" s="58">
        <v>95.536951859487999</v>
      </c>
      <c r="AF12" s="58">
        <f t="shared" si="33"/>
        <v>93.812623695806494</v>
      </c>
      <c r="AG12" s="59">
        <f t="shared" si="32"/>
        <v>1.0529735712654755</v>
      </c>
      <c r="AH12" s="42"/>
      <c r="AI12" s="25" t="s">
        <v>28</v>
      </c>
      <c r="AJ12" s="26">
        <v>11494155700</v>
      </c>
      <c r="AK12" s="26">
        <v>9590252400</v>
      </c>
      <c r="AL12" s="26">
        <v>1239575300</v>
      </c>
      <c r="AM12" s="26">
        <v>1187358600</v>
      </c>
      <c r="AN12" s="26">
        <v>12752500</v>
      </c>
      <c r="AO12" s="26">
        <f t="shared" si="5"/>
        <v>23524094500</v>
      </c>
      <c r="AP12" s="26">
        <f t="shared" si="26"/>
        <v>12029938800</v>
      </c>
      <c r="AQ12" s="26">
        <v>16974041400</v>
      </c>
      <c r="AR12" s="26">
        <v>11852684400</v>
      </c>
      <c r="AS12" s="26">
        <v>1155106000</v>
      </c>
      <c r="AT12" s="26">
        <v>4982274100</v>
      </c>
      <c r="AU12" s="26">
        <v>1617900</v>
      </c>
      <c r="AV12" s="26">
        <f t="shared" si="6"/>
        <v>34965723800</v>
      </c>
      <c r="AW12" s="26">
        <f t="shared" si="7"/>
        <v>17991682400</v>
      </c>
      <c r="AX12" s="26">
        <v>17832661400</v>
      </c>
      <c r="AY12" s="26">
        <v>12416293300</v>
      </c>
      <c r="AZ12" s="26">
        <v>1772775600</v>
      </c>
      <c r="BA12" s="26">
        <v>4262232600</v>
      </c>
      <c r="BB12" s="26">
        <v>300</v>
      </c>
      <c r="BC12" s="26">
        <f t="shared" si="8"/>
        <v>36283963200</v>
      </c>
      <c r="BD12" s="26">
        <f t="shared" si="9"/>
        <v>18451301800</v>
      </c>
      <c r="BE12" s="26">
        <v>18945042200</v>
      </c>
      <c r="BF12" s="26">
        <v>14062777300</v>
      </c>
      <c r="BG12" s="26">
        <v>1845981300</v>
      </c>
      <c r="BH12" s="26">
        <v>2934950700</v>
      </c>
      <c r="BI12" s="26">
        <v>92900</v>
      </c>
      <c r="BJ12" s="26">
        <f t="shared" si="10"/>
        <v>37788844400</v>
      </c>
      <c r="BK12" s="26">
        <f t="shared" si="11"/>
        <v>18843802200</v>
      </c>
      <c r="BL12" s="26">
        <v>20211764500</v>
      </c>
      <c r="BM12" s="26">
        <v>14062830700</v>
      </c>
      <c r="BN12" s="26">
        <v>1984933700</v>
      </c>
      <c r="BO12" s="26">
        <v>5059593700</v>
      </c>
      <c r="BP12" s="26">
        <v>158500</v>
      </c>
      <c r="BQ12" s="26">
        <f t="shared" si="27"/>
        <v>41319281100</v>
      </c>
      <c r="BR12" s="26">
        <f t="shared" si="28"/>
        <v>21107516600</v>
      </c>
      <c r="BS12" s="26">
        <v>20147469400</v>
      </c>
      <c r="BT12" s="26">
        <v>13859828100</v>
      </c>
      <c r="BU12" s="26">
        <v>1481995400</v>
      </c>
      <c r="BV12" s="26">
        <v>4130237300</v>
      </c>
      <c r="BW12" s="26">
        <v>251500</v>
      </c>
      <c r="BX12" s="26">
        <f t="shared" si="29"/>
        <v>39619781700</v>
      </c>
      <c r="BY12" s="26">
        <f t="shared" si="30"/>
        <v>19472312300</v>
      </c>
      <c r="BZ12" s="26">
        <f t="shared" si="12"/>
        <v>39619781.700000003</v>
      </c>
      <c r="CA12" s="26">
        <f t="shared" si="12"/>
        <v>19472312.300000001</v>
      </c>
      <c r="CC12" s="26">
        <v>24241892400</v>
      </c>
      <c r="CD12" s="26">
        <v>15358283900</v>
      </c>
      <c r="CE12" s="26">
        <v>1378084400</v>
      </c>
      <c r="CF12" s="26">
        <v>5526067900</v>
      </c>
      <c r="CG12" s="26"/>
      <c r="CH12" s="26">
        <f t="shared" si="13"/>
        <v>46504328600</v>
      </c>
      <c r="CI12" s="26">
        <f t="shared" si="14"/>
        <v>22262436200</v>
      </c>
      <c r="CJ12" s="26">
        <v>27027603000</v>
      </c>
      <c r="CK12" s="26">
        <v>16735932000</v>
      </c>
      <c r="CL12" s="26">
        <v>1893876000</v>
      </c>
      <c r="CM12" s="26">
        <v>6636499000</v>
      </c>
      <c r="CN12" s="26"/>
      <c r="CO12" s="26">
        <f t="shared" si="15"/>
        <v>52293910000</v>
      </c>
      <c r="CP12" s="26">
        <f t="shared" si="16"/>
        <v>25266307000</v>
      </c>
      <c r="CQ12" s="26">
        <v>35058491000</v>
      </c>
      <c r="CR12" s="26">
        <v>17436816000</v>
      </c>
      <c r="CS12" s="26">
        <v>2265100000</v>
      </c>
      <c r="CT12" s="26">
        <v>4511729000</v>
      </c>
      <c r="CU12" s="26">
        <v>814647000</v>
      </c>
      <c r="CV12" s="26">
        <f t="shared" si="17"/>
        <v>60086783000</v>
      </c>
      <c r="CW12" s="26">
        <f t="shared" si="18"/>
        <v>25028292000</v>
      </c>
      <c r="CX12" s="26">
        <v>35967198900</v>
      </c>
      <c r="CY12" s="26">
        <v>18561829600</v>
      </c>
      <c r="CZ12" s="26">
        <v>1781945700</v>
      </c>
      <c r="DA12" s="26">
        <v>2261061000</v>
      </c>
      <c r="DB12" s="26">
        <v>678296400</v>
      </c>
      <c r="DC12" s="26">
        <f t="shared" si="19"/>
        <v>59250331600</v>
      </c>
      <c r="DD12" s="26">
        <f t="shared" si="20"/>
        <v>23283132700</v>
      </c>
      <c r="DE12" s="26">
        <v>42804491900</v>
      </c>
      <c r="DF12" s="26">
        <v>20593153100</v>
      </c>
      <c r="DG12" s="26">
        <v>1979433700</v>
      </c>
      <c r="DH12" s="26">
        <v>2700756200</v>
      </c>
      <c r="DI12" s="26"/>
      <c r="DJ12" s="26">
        <f t="shared" si="21"/>
        <v>68077834900</v>
      </c>
      <c r="DK12" s="26">
        <f t="shared" si="22"/>
        <v>25273343000</v>
      </c>
      <c r="DL12" s="26">
        <f t="shared" si="23"/>
        <v>25273.343000000001</v>
      </c>
      <c r="DN12" s="26">
        <v>48049046200</v>
      </c>
      <c r="DO12" s="26">
        <v>23282938900</v>
      </c>
      <c r="DP12" s="26">
        <v>2743846100</v>
      </c>
      <c r="DQ12" s="26">
        <v>5228997700</v>
      </c>
      <c r="DR12" s="26">
        <v>0</v>
      </c>
      <c r="DS12" s="26">
        <f t="shared" si="24"/>
        <v>79304828900</v>
      </c>
      <c r="DT12" s="26">
        <f t="shared" si="31"/>
        <v>31255782700</v>
      </c>
      <c r="DU12" s="26">
        <f t="shared" si="25"/>
        <v>31255.7827</v>
      </c>
    </row>
    <row r="13" spans="1:125" x14ac:dyDescent="0.2">
      <c r="A13" s="25" t="s">
        <v>30</v>
      </c>
      <c r="B13" s="26">
        <v>15484145839</v>
      </c>
      <c r="C13" s="26">
        <v>19624196255</v>
      </c>
      <c r="D13" s="26">
        <v>18849900915</v>
      </c>
      <c r="E13" s="26">
        <v>21204707566</v>
      </c>
      <c r="F13" s="26">
        <v>23395128852</v>
      </c>
      <c r="G13" s="26">
        <v>28192351756</v>
      </c>
      <c r="H13" s="26">
        <v>30850496023</v>
      </c>
      <c r="I13" s="26">
        <v>32565800749</v>
      </c>
      <c r="J13" s="26">
        <v>47314451791</v>
      </c>
      <c r="K13" s="53">
        <v>48005695903</v>
      </c>
      <c r="L13" s="53">
        <v>48464596474</v>
      </c>
      <c r="M13" s="53">
        <v>54474415702</v>
      </c>
      <c r="N13" s="53">
        <v>56297359137</v>
      </c>
      <c r="O13" s="53">
        <v>66246880584</v>
      </c>
      <c r="P13" s="53">
        <v>75143014086</v>
      </c>
      <c r="Q13" s="53">
        <v>81366855209</v>
      </c>
      <c r="R13" s="26"/>
      <c r="S13" s="57">
        <v>2010</v>
      </c>
      <c r="T13" s="58">
        <v>96.575479439774</v>
      </c>
      <c r="U13" s="58">
        <v>97.134050050685005</v>
      </c>
      <c r="V13" s="58">
        <v>97.823643397488993</v>
      </c>
      <c r="W13" s="58">
        <v>97.511947204733005</v>
      </c>
      <c r="X13" s="58">
        <v>96.897519532732005</v>
      </c>
      <c r="Y13" s="58">
        <v>96.867177425471994</v>
      </c>
      <c r="Z13" s="58">
        <v>97.077503396246996</v>
      </c>
      <c r="AA13" s="58">
        <v>97.347134394847004</v>
      </c>
      <c r="AB13" s="58">
        <v>97.857433471481997</v>
      </c>
      <c r="AC13" s="58">
        <v>98.461517243282003</v>
      </c>
      <c r="AD13" s="58">
        <v>99.250412032024997</v>
      </c>
      <c r="AE13" s="58">
        <v>99.742092088296005</v>
      </c>
      <c r="AF13" s="58">
        <f t="shared" si="33"/>
        <v>97.712159139755329</v>
      </c>
      <c r="AG13" s="59">
        <f t="shared" si="32"/>
        <v>1.0415672783717609</v>
      </c>
      <c r="AI13" s="25" t="s">
        <v>29</v>
      </c>
      <c r="AJ13" s="26">
        <v>130289201</v>
      </c>
      <c r="AK13" s="26">
        <v>218996209</v>
      </c>
      <c r="AL13" s="26">
        <v>90621387</v>
      </c>
      <c r="AM13" s="26">
        <v>54477690</v>
      </c>
      <c r="AN13" s="26"/>
      <c r="AO13" s="26">
        <f t="shared" si="5"/>
        <v>494384487</v>
      </c>
      <c r="AP13" s="26">
        <f t="shared" si="26"/>
        <v>364095286</v>
      </c>
      <c r="AQ13" s="26">
        <v>183679502</v>
      </c>
      <c r="AR13" s="26">
        <v>259276996</v>
      </c>
      <c r="AS13" s="26">
        <v>55815507</v>
      </c>
      <c r="AT13" s="26">
        <v>45656462</v>
      </c>
      <c r="AU13" s="26"/>
      <c r="AV13" s="26">
        <f t="shared" si="6"/>
        <v>544428467</v>
      </c>
      <c r="AW13" s="26">
        <f t="shared" si="7"/>
        <v>360748965</v>
      </c>
      <c r="AX13" s="26">
        <v>345524934</v>
      </c>
      <c r="AY13" s="26">
        <v>378387770</v>
      </c>
      <c r="AZ13" s="26">
        <v>73371200</v>
      </c>
      <c r="BA13" s="26">
        <v>90296113</v>
      </c>
      <c r="BB13" s="26"/>
      <c r="BC13" s="26">
        <f t="shared" si="8"/>
        <v>887580017</v>
      </c>
      <c r="BD13" s="26">
        <f t="shared" si="9"/>
        <v>542055083</v>
      </c>
      <c r="BE13" s="26">
        <v>376128588</v>
      </c>
      <c r="BF13" s="26">
        <v>352524185</v>
      </c>
      <c r="BG13" s="26">
        <v>84548331</v>
      </c>
      <c r="BH13" s="26">
        <v>58332681</v>
      </c>
      <c r="BI13" s="26"/>
      <c r="BJ13" s="26">
        <f t="shared" si="10"/>
        <v>871533785</v>
      </c>
      <c r="BK13" s="26">
        <f t="shared" si="11"/>
        <v>495405197</v>
      </c>
      <c r="BL13" s="26">
        <v>398271981</v>
      </c>
      <c r="BM13" s="26">
        <v>343709153</v>
      </c>
      <c r="BN13" s="26">
        <v>157279157</v>
      </c>
      <c r="BO13" s="26">
        <v>57080626</v>
      </c>
      <c r="BP13" s="26"/>
      <c r="BQ13" s="26">
        <f t="shared" si="27"/>
        <v>956340917</v>
      </c>
      <c r="BR13" s="26">
        <f t="shared" si="28"/>
        <v>558068936</v>
      </c>
      <c r="BS13" s="26">
        <v>461316396</v>
      </c>
      <c r="BT13" s="26">
        <v>515319508</v>
      </c>
      <c r="BU13" s="26">
        <v>109102201</v>
      </c>
      <c r="BV13" s="26">
        <v>124529121</v>
      </c>
      <c r="BW13" s="26">
        <v>14517733</v>
      </c>
      <c r="BX13" s="26">
        <f t="shared" si="29"/>
        <v>1224784959</v>
      </c>
      <c r="BY13" s="26">
        <f t="shared" si="30"/>
        <v>763468563</v>
      </c>
      <c r="BZ13" s="26">
        <f t="shared" si="12"/>
        <v>1224784.959</v>
      </c>
      <c r="CA13" s="26">
        <f t="shared" si="12"/>
        <v>763468.56299999997</v>
      </c>
      <c r="CC13" s="26">
        <v>428244430</v>
      </c>
      <c r="CD13" s="26">
        <v>346389309</v>
      </c>
      <c r="CE13" s="26">
        <v>238225687</v>
      </c>
      <c r="CF13" s="26">
        <v>59169193</v>
      </c>
      <c r="CG13" s="26"/>
      <c r="CH13" s="26">
        <f t="shared" si="13"/>
        <v>1072028619</v>
      </c>
      <c r="CI13" s="26">
        <f t="shared" si="14"/>
        <v>643784189</v>
      </c>
      <c r="CJ13" s="26">
        <v>660978989</v>
      </c>
      <c r="CK13" s="26">
        <v>508622843</v>
      </c>
      <c r="CL13" s="26">
        <v>75115449</v>
      </c>
      <c r="CM13" s="26">
        <v>62126569</v>
      </c>
      <c r="CN13" s="26"/>
      <c r="CO13" s="26">
        <f t="shared" si="15"/>
        <v>1306843850</v>
      </c>
      <c r="CP13" s="26">
        <f t="shared" si="16"/>
        <v>645864861</v>
      </c>
      <c r="CQ13" s="26">
        <v>842688305</v>
      </c>
      <c r="CR13" s="26">
        <v>571127842</v>
      </c>
      <c r="CS13" s="26">
        <v>113086514</v>
      </c>
      <c r="CT13" s="26">
        <v>110042669</v>
      </c>
      <c r="CU13" s="26"/>
      <c r="CV13" s="26">
        <f t="shared" si="17"/>
        <v>1636945330</v>
      </c>
      <c r="CW13" s="26">
        <f t="shared" si="18"/>
        <v>794257025</v>
      </c>
      <c r="CX13" s="26">
        <v>910178000</v>
      </c>
      <c r="CY13" s="26">
        <v>557198420</v>
      </c>
      <c r="CZ13" s="26">
        <v>53711260</v>
      </c>
      <c r="DA13" s="26">
        <v>321894970</v>
      </c>
      <c r="DB13" s="26"/>
      <c r="DC13" s="26">
        <f t="shared" si="19"/>
        <v>1842982650</v>
      </c>
      <c r="DD13" s="26">
        <f t="shared" si="20"/>
        <v>932804650</v>
      </c>
      <c r="DE13" s="26">
        <v>1050935910</v>
      </c>
      <c r="DF13" s="26">
        <v>586777602</v>
      </c>
      <c r="DG13" s="26">
        <v>56468494</v>
      </c>
      <c r="DH13" s="26">
        <v>269485125</v>
      </c>
      <c r="DI13" s="26"/>
      <c r="DJ13" s="26">
        <f t="shared" si="21"/>
        <v>1963667131</v>
      </c>
      <c r="DK13" s="26">
        <f t="shared" si="22"/>
        <v>912731221</v>
      </c>
      <c r="DL13" s="26">
        <f t="shared" si="23"/>
        <v>912.73122100000001</v>
      </c>
      <c r="DN13" s="26">
        <v>1230443157</v>
      </c>
      <c r="DO13" s="26">
        <v>646686235</v>
      </c>
      <c r="DP13" s="26">
        <v>44204916</v>
      </c>
      <c r="DQ13" s="26">
        <v>237546904</v>
      </c>
      <c r="DR13" s="26"/>
      <c r="DS13" s="26">
        <f t="shared" si="24"/>
        <v>2158881212</v>
      </c>
      <c r="DT13" s="26">
        <f t="shared" si="31"/>
        <v>928438055</v>
      </c>
      <c r="DU13" s="26">
        <f t="shared" si="25"/>
        <v>928.43805499999996</v>
      </c>
    </row>
    <row r="14" spans="1:125" x14ac:dyDescent="0.2">
      <c r="A14" s="25" t="s">
        <v>31</v>
      </c>
      <c r="B14" s="26">
        <v>14381574500</v>
      </c>
      <c r="C14" s="26">
        <v>17143667700</v>
      </c>
      <c r="D14" s="26">
        <v>17923274200</v>
      </c>
      <c r="E14" s="26">
        <v>21247271800</v>
      </c>
      <c r="F14" s="26">
        <v>22486700000</v>
      </c>
      <c r="G14" s="26">
        <v>23672864394</v>
      </c>
      <c r="H14" s="26">
        <v>28539104500</v>
      </c>
      <c r="I14" s="26">
        <v>28601319248</v>
      </c>
      <c r="J14" s="26">
        <v>34750783700</v>
      </c>
      <c r="K14" s="53">
        <v>36125526780</v>
      </c>
      <c r="L14" s="53">
        <v>39798484300</v>
      </c>
      <c r="M14" s="53">
        <v>43811817200</v>
      </c>
      <c r="N14" s="53">
        <v>48498804222</v>
      </c>
      <c r="O14" s="53">
        <v>50640187000</v>
      </c>
      <c r="P14" s="53">
        <v>57354715490</v>
      </c>
      <c r="Q14" s="53">
        <v>55580399482</v>
      </c>
      <c r="R14" s="26"/>
      <c r="S14" s="57">
        <v>2011</v>
      </c>
      <c r="T14" s="58">
        <v>100.22799999999999</v>
      </c>
      <c r="U14" s="58">
        <v>100.604</v>
      </c>
      <c r="V14" s="58">
        <v>100.797</v>
      </c>
      <c r="W14" s="58">
        <v>100.789</v>
      </c>
      <c r="X14" s="58">
        <v>100.04600000000001</v>
      </c>
      <c r="Y14" s="58">
        <v>100.041</v>
      </c>
      <c r="Z14" s="58">
        <v>100.521</v>
      </c>
      <c r="AA14" s="58">
        <v>100.68</v>
      </c>
      <c r="AB14" s="58">
        <v>100.92700000000001</v>
      </c>
      <c r="AC14" s="58">
        <v>101.608</v>
      </c>
      <c r="AD14" s="58">
        <v>102.70699999999999</v>
      </c>
      <c r="AE14" s="58">
        <v>103.551</v>
      </c>
      <c r="AF14" s="58">
        <f t="shared" si="33"/>
        <v>101.04158333333332</v>
      </c>
      <c r="AG14" s="59">
        <f t="shared" si="32"/>
        <v>1.034073796167128</v>
      </c>
      <c r="AI14" s="25" t="s">
        <v>30</v>
      </c>
      <c r="AJ14" s="26">
        <v>91023556</v>
      </c>
      <c r="AK14" s="26">
        <v>352539814</v>
      </c>
      <c r="AL14" s="26">
        <v>378243711</v>
      </c>
      <c r="AM14" s="26">
        <v>55354423</v>
      </c>
      <c r="AN14" s="26">
        <v>87569</v>
      </c>
      <c r="AO14" s="26">
        <f t="shared" si="5"/>
        <v>877249073</v>
      </c>
      <c r="AP14" s="26">
        <f t="shared" si="26"/>
        <v>786225517</v>
      </c>
      <c r="AQ14" s="26">
        <v>891508518</v>
      </c>
      <c r="AR14" s="26">
        <v>841972765</v>
      </c>
      <c r="AS14" s="26">
        <v>335133951</v>
      </c>
      <c r="AT14" s="26">
        <v>255307935</v>
      </c>
      <c r="AU14" s="26"/>
      <c r="AV14" s="26">
        <f t="shared" si="6"/>
        <v>2323923169</v>
      </c>
      <c r="AW14" s="26">
        <f t="shared" si="7"/>
        <v>1432414651</v>
      </c>
      <c r="AX14" s="26">
        <v>1177723523</v>
      </c>
      <c r="AY14" s="26">
        <v>922714099</v>
      </c>
      <c r="AZ14" s="26">
        <v>282860736</v>
      </c>
      <c r="BA14" s="26">
        <v>214181074</v>
      </c>
      <c r="BB14" s="26"/>
      <c r="BC14" s="26">
        <f t="shared" si="8"/>
        <v>2597479432</v>
      </c>
      <c r="BD14" s="26">
        <f t="shared" si="9"/>
        <v>1419755909</v>
      </c>
      <c r="BE14" s="26">
        <v>1324036870</v>
      </c>
      <c r="BF14" s="26">
        <v>1070763180</v>
      </c>
      <c r="BG14" s="26">
        <v>189242004</v>
      </c>
      <c r="BH14" s="26">
        <v>312929378</v>
      </c>
      <c r="BI14" s="26"/>
      <c r="BJ14" s="26">
        <f t="shared" si="10"/>
        <v>2896971432</v>
      </c>
      <c r="BK14" s="26">
        <f t="shared" si="11"/>
        <v>1572934562</v>
      </c>
      <c r="BL14" s="26">
        <v>1501875663</v>
      </c>
      <c r="BM14" s="26">
        <v>1110798047</v>
      </c>
      <c r="BN14" s="26">
        <v>305604553</v>
      </c>
      <c r="BO14" s="26">
        <v>276057543</v>
      </c>
      <c r="BP14" s="26"/>
      <c r="BQ14" s="26">
        <f t="shared" si="27"/>
        <v>3194335806</v>
      </c>
      <c r="BR14" s="26">
        <f t="shared" si="28"/>
        <v>1692460143</v>
      </c>
      <c r="BS14" s="26">
        <v>1538983167</v>
      </c>
      <c r="BT14" s="26">
        <v>1083032772</v>
      </c>
      <c r="BU14" s="26">
        <v>148887386</v>
      </c>
      <c r="BV14" s="26">
        <v>264563792</v>
      </c>
      <c r="BW14" s="26"/>
      <c r="BX14" s="26">
        <f t="shared" si="29"/>
        <v>3035467117</v>
      </c>
      <c r="BY14" s="26">
        <f t="shared" si="30"/>
        <v>1496483950</v>
      </c>
      <c r="BZ14" s="26">
        <f t="shared" si="12"/>
        <v>3035467.1170000001</v>
      </c>
      <c r="CA14" s="26">
        <f t="shared" si="12"/>
        <v>1496483.95</v>
      </c>
      <c r="CC14" s="26">
        <v>1679545577</v>
      </c>
      <c r="CD14" s="26">
        <v>1081651854</v>
      </c>
      <c r="CE14" s="26">
        <v>576290473</v>
      </c>
      <c r="CF14" s="26">
        <v>244378261</v>
      </c>
      <c r="CG14" s="26"/>
      <c r="CH14" s="26">
        <f t="shared" si="13"/>
        <v>3581866165</v>
      </c>
      <c r="CI14" s="26">
        <f t="shared" si="14"/>
        <v>1902320588</v>
      </c>
      <c r="CJ14" s="26">
        <v>1842373936</v>
      </c>
      <c r="CK14" s="26">
        <v>1101564490</v>
      </c>
      <c r="CL14" s="26">
        <v>145408635</v>
      </c>
      <c r="CM14" s="26">
        <v>270491385</v>
      </c>
      <c r="CN14" s="26"/>
      <c r="CO14" s="26">
        <f t="shared" si="15"/>
        <v>3359838446</v>
      </c>
      <c r="CP14" s="26">
        <f t="shared" si="16"/>
        <v>1517464510</v>
      </c>
      <c r="CQ14" s="26">
        <v>2077807354</v>
      </c>
      <c r="CR14" s="26">
        <v>1219928173</v>
      </c>
      <c r="CS14" s="26">
        <v>137439150</v>
      </c>
      <c r="CT14" s="26">
        <v>418636577</v>
      </c>
      <c r="CU14" s="26"/>
      <c r="CV14" s="26">
        <f t="shared" si="17"/>
        <v>3853811254</v>
      </c>
      <c r="CW14" s="26">
        <f t="shared" si="18"/>
        <v>1776003900</v>
      </c>
      <c r="CX14" s="26">
        <v>2265801922</v>
      </c>
      <c r="CY14" s="26">
        <v>1240667005</v>
      </c>
      <c r="CZ14" s="26">
        <v>229419088</v>
      </c>
      <c r="DA14" s="26">
        <v>3753198392</v>
      </c>
      <c r="DB14" s="26"/>
      <c r="DC14" s="26">
        <f t="shared" si="19"/>
        <v>7489086407</v>
      </c>
      <c r="DD14" s="26">
        <f t="shared" si="20"/>
        <v>5223284485</v>
      </c>
      <c r="DE14" s="26">
        <v>2453652582</v>
      </c>
      <c r="DF14" s="26">
        <v>1575774945</v>
      </c>
      <c r="DG14" s="26">
        <v>324694557</v>
      </c>
      <c r="DH14" s="26">
        <v>5937712156</v>
      </c>
      <c r="DI14" s="26"/>
      <c r="DJ14" s="26">
        <f t="shared" si="21"/>
        <v>10291834240</v>
      </c>
      <c r="DK14" s="26">
        <f t="shared" si="22"/>
        <v>7838181658</v>
      </c>
      <c r="DL14" s="26">
        <f t="shared" si="23"/>
        <v>7838.1816580000004</v>
      </c>
      <c r="DN14" s="26">
        <v>2706376521</v>
      </c>
      <c r="DO14" s="26">
        <v>1571559293</v>
      </c>
      <c r="DP14" s="26">
        <v>394374740</v>
      </c>
      <c r="DQ14" s="26">
        <v>11313918394</v>
      </c>
      <c r="DR14" s="26"/>
      <c r="DS14" s="26">
        <f t="shared" si="24"/>
        <v>15986228948</v>
      </c>
      <c r="DT14" s="26">
        <f t="shared" si="31"/>
        <v>13279852427</v>
      </c>
      <c r="DU14" s="26">
        <f t="shared" si="25"/>
        <v>13279.852427</v>
      </c>
    </row>
    <row r="15" spans="1:125" x14ac:dyDescent="0.2">
      <c r="A15" s="25" t="s">
        <v>32</v>
      </c>
      <c r="B15" s="26">
        <v>9323557928</v>
      </c>
      <c r="C15" s="26">
        <v>11197420000</v>
      </c>
      <c r="D15" s="26">
        <v>11479335178</v>
      </c>
      <c r="E15" s="26">
        <v>14431869194</v>
      </c>
      <c r="F15" s="26">
        <v>14663805778</v>
      </c>
      <c r="G15" s="26">
        <v>17805678123</v>
      </c>
      <c r="H15" s="26">
        <v>18725082273</v>
      </c>
      <c r="I15" s="26">
        <v>23673977007</v>
      </c>
      <c r="J15" s="26">
        <v>25543129995</v>
      </c>
      <c r="K15" s="53">
        <v>27569795638</v>
      </c>
      <c r="L15" s="53">
        <v>27396671007</v>
      </c>
      <c r="M15" s="53">
        <v>31852947441</v>
      </c>
      <c r="N15" s="53">
        <v>37656243100</v>
      </c>
      <c r="O15" s="53">
        <v>39440449579</v>
      </c>
      <c r="P15" s="53">
        <v>39590016258</v>
      </c>
      <c r="Q15" s="53">
        <v>46138516886</v>
      </c>
      <c r="R15" s="26"/>
      <c r="S15" s="57">
        <v>2012</v>
      </c>
      <c r="T15" s="58">
        <v>104.28400000000001</v>
      </c>
      <c r="U15" s="58">
        <v>104.496</v>
      </c>
      <c r="V15" s="58">
        <v>104.556</v>
      </c>
      <c r="W15" s="58">
        <v>104.22799999999999</v>
      </c>
      <c r="X15" s="58">
        <v>103.899</v>
      </c>
      <c r="Y15" s="58">
        <v>104.378</v>
      </c>
      <c r="Z15" s="58">
        <v>104.964</v>
      </c>
      <c r="AA15" s="58">
        <v>105.279</v>
      </c>
      <c r="AB15" s="58">
        <v>105.74299999999999</v>
      </c>
      <c r="AC15" s="58">
        <v>106.27800000000001</v>
      </c>
      <c r="AD15" s="58">
        <v>107</v>
      </c>
      <c r="AE15" s="58">
        <v>107.246</v>
      </c>
      <c r="AF15" s="58">
        <f t="shared" si="33"/>
        <v>105.19591666666668</v>
      </c>
      <c r="AG15" s="59">
        <f t="shared" si="32"/>
        <v>1.0411150854557407</v>
      </c>
      <c r="AI15" s="25" t="s">
        <v>31</v>
      </c>
      <c r="AJ15" s="26">
        <v>265564400</v>
      </c>
      <c r="AK15" s="26">
        <v>98225700</v>
      </c>
      <c r="AL15" s="26">
        <v>38170900</v>
      </c>
      <c r="AM15" s="26">
        <v>27733500</v>
      </c>
      <c r="AN15" s="26"/>
      <c r="AO15" s="26">
        <f t="shared" si="5"/>
        <v>429694500</v>
      </c>
      <c r="AP15" s="26">
        <f t="shared" si="26"/>
        <v>164130100</v>
      </c>
      <c r="AQ15" s="26">
        <v>437298600</v>
      </c>
      <c r="AR15" s="26">
        <v>152359700</v>
      </c>
      <c r="AS15" s="26">
        <v>65593600</v>
      </c>
      <c r="AT15" s="26">
        <v>85002400</v>
      </c>
      <c r="AU15" s="26"/>
      <c r="AV15" s="26">
        <f t="shared" si="6"/>
        <v>740254300</v>
      </c>
      <c r="AW15" s="26">
        <f t="shared" si="7"/>
        <v>302955700</v>
      </c>
      <c r="AX15" s="26">
        <v>537481300</v>
      </c>
      <c r="AY15" s="26">
        <v>219353800</v>
      </c>
      <c r="AZ15" s="26">
        <v>92226200</v>
      </c>
      <c r="BA15" s="26">
        <v>97088300</v>
      </c>
      <c r="BB15" s="26"/>
      <c r="BC15" s="26">
        <f t="shared" si="8"/>
        <v>946149600</v>
      </c>
      <c r="BD15" s="26">
        <f t="shared" si="9"/>
        <v>408668300</v>
      </c>
      <c r="BE15" s="26">
        <v>584798698</v>
      </c>
      <c r="BF15" s="26">
        <v>218498143</v>
      </c>
      <c r="BG15" s="26">
        <v>90091941</v>
      </c>
      <c r="BH15" s="26">
        <v>125856932</v>
      </c>
      <c r="BI15" s="26"/>
      <c r="BJ15" s="26">
        <f t="shared" si="10"/>
        <v>1019245714</v>
      </c>
      <c r="BK15" s="26">
        <f t="shared" si="11"/>
        <v>434447016</v>
      </c>
      <c r="BL15" s="26">
        <v>656446700</v>
      </c>
      <c r="BM15" s="26">
        <v>200374100</v>
      </c>
      <c r="BN15" s="26">
        <v>129390300</v>
      </c>
      <c r="BO15" s="26">
        <v>209745800</v>
      </c>
      <c r="BP15" s="26"/>
      <c r="BQ15" s="26">
        <f t="shared" si="27"/>
        <v>1195956900</v>
      </c>
      <c r="BR15" s="26">
        <f t="shared" si="28"/>
        <v>539510200</v>
      </c>
      <c r="BS15" s="26">
        <v>889192500</v>
      </c>
      <c r="BT15" s="26">
        <v>250659100</v>
      </c>
      <c r="BU15" s="26">
        <v>74362500</v>
      </c>
      <c r="BV15" s="26">
        <v>64199900</v>
      </c>
      <c r="BW15" s="26"/>
      <c r="BX15" s="26">
        <f t="shared" si="29"/>
        <v>1278414000</v>
      </c>
      <c r="BY15" s="26">
        <f t="shared" si="30"/>
        <v>389221500</v>
      </c>
      <c r="BZ15" s="26">
        <f t="shared" si="12"/>
        <v>1278414</v>
      </c>
      <c r="CA15" s="26">
        <f t="shared" si="12"/>
        <v>389221.5</v>
      </c>
      <c r="CC15" s="26">
        <v>905944600</v>
      </c>
      <c r="CD15" s="26">
        <v>351616100</v>
      </c>
      <c r="CE15" s="26">
        <v>77557100</v>
      </c>
      <c r="CF15" s="26">
        <v>150908600</v>
      </c>
      <c r="CG15" s="26"/>
      <c r="CH15" s="26">
        <f t="shared" si="13"/>
        <v>1486026400</v>
      </c>
      <c r="CI15" s="26">
        <f t="shared" si="14"/>
        <v>580081800</v>
      </c>
      <c r="CJ15" s="26">
        <v>990221200</v>
      </c>
      <c r="CK15" s="26">
        <v>235523100</v>
      </c>
      <c r="CL15" s="26">
        <v>55908300</v>
      </c>
      <c r="CM15" s="26">
        <v>98849600</v>
      </c>
      <c r="CN15" s="26"/>
      <c r="CO15" s="26">
        <f t="shared" si="15"/>
        <v>1380502200</v>
      </c>
      <c r="CP15" s="26">
        <f t="shared" si="16"/>
        <v>390281000</v>
      </c>
      <c r="CQ15" s="26">
        <v>1079602900</v>
      </c>
      <c r="CR15" s="26">
        <v>537919400</v>
      </c>
      <c r="CS15" s="26">
        <v>60491000</v>
      </c>
      <c r="CT15" s="26">
        <v>261963300</v>
      </c>
      <c r="CU15" s="26"/>
      <c r="CV15" s="26">
        <f t="shared" si="17"/>
        <v>1939976600</v>
      </c>
      <c r="CW15" s="26">
        <f t="shared" si="18"/>
        <v>860373700</v>
      </c>
      <c r="CX15" s="26">
        <v>1142393000</v>
      </c>
      <c r="CY15" s="26">
        <v>870354000</v>
      </c>
      <c r="CZ15" s="26">
        <v>54316000</v>
      </c>
      <c r="DA15" s="26">
        <v>75358000</v>
      </c>
      <c r="DB15" s="26"/>
      <c r="DC15" s="26">
        <f t="shared" si="19"/>
        <v>2142421000</v>
      </c>
      <c r="DD15" s="26">
        <f t="shared" si="20"/>
        <v>1000028000</v>
      </c>
      <c r="DE15" s="26">
        <v>1240214353</v>
      </c>
      <c r="DF15" s="26">
        <v>562624197</v>
      </c>
      <c r="DG15" s="26">
        <v>45823141</v>
      </c>
      <c r="DH15" s="26">
        <v>189985492</v>
      </c>
      <c r="DI15" s="26"/>
      <c r="DJ15" s="26">
        <f t="shared" si="21"/>
        <v>2038647183</v>
      </c>
      <c r="DK15" s="26">
        <f t="shared" si="22"/>
        <v>798432830</v>
      </c>
      <c r="DL15" s="26">
        <f t="shared" si="23"/>
        <v>798.43282999999997</v>
      </c>
      <c r="DN15" s="26">
        <v>1485678764</v>
      </c>
      <c r="DO15" s="26">
        <v>377483596</v>
      </c>
      <c r="DP15" s="26">
        <v>31639030</v>
      </c>
      <c r="DQ15" s="26">
        <v>82164184</v>
      </c>
      <c r="DR15" s="26"/>
      <c r="DS15" s="26">
        <f t="shared" si="24"/>
        <v>1976965574</v>
      </c>
      <c r="DT15" s="26">
        <f t="shared" si="31"/>
        <v>491286810</v>
      </c>
      <c r="DU15" s="26">
        <f t="shared" si="25"/>
        <v>491.28681</v>
      </c>
    </row>
    <row r="16" spans="1:125" x14ac:dyDescent="0.2">
      <c r="A16" s="25" t="s">
        <v>33</v>
      </c>
      <c r="B16" s="26">
        <v>25586629421</v>
      </c>
      <c r="C16" s="26">
        <v>29311700635</v>
      </c>
      <c r="D16" s="26">
        <v>31770048637</v>
      </c>
      <c r="E16" s="26">
        <v>34555354031</v>
      </c>
      <c r="F16" s="26">
        <v>38136355631</v>
      </c>
      <c r="G16" s="26">
        <v>44201308898</v>
      </c>
      <c r="H16" s="26">
        <v>50960153065</v>
      </c>
      <c r="I16" s="26">
        <v>54412623184</v>
      </c>
      <c r="J16" s="26">
        <v>64754488593</v>
      </c>
      <c r="K16" s="53">
        <v>74232302783</v>
      </c>
      <c r="L16" s="53">
        <v>73161157495</v>
      </c>
      <c r="M16" s="53">
        <v>78279855165</v>
      </c>
      <c r="N16" s="53">
        <v>82381269116</v>
      </c>
      <c r="O16" s="53">
        <v>89751186159</v>
      </c>
      <c r="P16" s="53">
        <v>90391564937</v>
      </c>
      <c r="Q16" s="53">
        <v>96809252327</v>
      </c>
      <c r="R16" s="26"/>
      <c r="S16" s="57">
        <v>2013</v>
      </c>
      <c r="T16" s="58">
        <v>107.678</v>
      </c>
      <c r="U16" s="58">
        <v>108.208</v>
      </c>
      <c r="V16" s="58">
        <v>109.002</v>
      </c>
      <c r="W16" s="58">
        <v>109.074</v>
      </c>
      <c r="X16" s="58">
        <v>108.711</v>
      </c>
      <c r="Y16" s="58">
        <v>108.645</v>
      </c>
      <c r="Z16" s="58">
        <v>108.60899999999999</v>
      </c>
      <c r="AA16" s="58">
        <v>108.91800000000001</v>
      </c>
      <c r="AB16" s="58">
        <v>109.328</v>
      </c>
      <c r="AC16" s="58">
        <v>109.848</v>
      </c>
      <c r="AD16" s="58">
        <v>110.872</v>
      </c>
      <c r="AE16" s="58">
        <v>111.508</v>
      </c>
      <c r="AF16" s="58">
        <f>SUM(T16:AE16)/12</f>
        <v>109.20008333333334</v>
      </c>
      <c r="AG16" s="59">
        <f>AF16/AF15</f>
        <v>1.0380638982343262</v>
      </c>
      <c r="AI16" s="25" t="s">
        <v>32</v>
      </c>
      <c r="AJ16" s="26">
        <v>104565328</v>
      </c>
      <c r="AK16" s="26">
        <v>48466500</v>
      </c>
      <c r="AL16" s="26">
        <v>42247800</v>
      </c>
      <c r="AM16" s="26">
        <v>18688600</v>
      </c>
      <c r="AN16" s="26"/>
      <c r="AO16" s="26">
        <f t="shared" si="5"/>
        <v>213968228</v>
      </c>
      <c r="AP16" s="26">
        <f t="shared" si="26"/>
        <v>109402900</v>
      </c>
      <c r="AQ16" s="26">
        <v>284509502</v>
      </c>
      <c r="AR16" s="26">
        <v>644331658</v>
      </c>
      <c r="AS16" s="26">
        <v>71619330</v>
      </c>
      <c r="AT16" s="26">
        <v>11464200</v>
      </c>
      <c r="AU16" s="26"/>
      <c r="AV16" s="26">
        <f t="shared" si="6"/>
        <v>1011924690</v>
      </c>
      <c r="AW16" s="26">
        <f t="shared" si="7"/>
        <v>727415188</v>
      </c>
      <c r="AX16" s="26">
        <v>367142712</v>
      </c>
      <c r="AY16" s="26">
        <v>703569630</v>
      </c>
      <c r="AZ16" s="26">
        <v>68041772</v>
      </c>
      <c r="BA16" s="26">
        <v>98991953</v>
      </c>
      <c r="BB16" s="26"/>
      <c r="BC16" s="26">
        <f t="shared" si="8"/>
        <v>1237746067</v>
      </c>
      <c r="BD16" s="26">
        <f t="shared" si="9"/>
        <v>870603355</v>
      </c>
      <c r="BE16" s="26">
        <v>392703924</v>
      </c>
      <c r="BF16" s="26">
        <v>857598912</v>
      </c>
      <c r="BG16" s="26">
        <v>70864859</v>
      </c>
      <c r="BH16" s="26">
        <v>26384468</v>
      </c>
      <c r="BI16" s="26"/>
      <c r="BJ16" s="26">
        <f t="shared" si="10"/>
        <v>1347552163</v>
      </c>
      <c r="BK16" s="26">
        <f t="shared" si="11"/>
        <v>954848239</v>
      </c>
      <c r="BL16" s="26">
        <v>626645969</v>
      </c>
      <c r="BM16" s="26">
        <v>897695558</v>
      </c>
      <c r="BN16" s="26">
        <v>91893213</v>
      </c>
      <c r="BO16" s="26">
        <v>98541746</v>
      </c>
      <c r="BP16" s="26">
        <v>9933020</v>
      </c>
      <c r="BQ16" s="26">
        <f t="shared" si="27"/>
        <v>1724709506</v>
      </c>
      <c r="BR16" s="26">
        <f t="shared" si="28"/>
        <v>1098063537</v>
      </c>
      <c r="BS16" s="26">
        <v>688028536</v>
      </c>
      <c r="BT16" s="26">
        <v>1007679065</v>
      </c>
      <c r="BU16" s="26">
        <v>80991711</v>
      </c>
      <c r="BV16" s="26">
        <v>135265105</v>
      </c>
      <c r="BW16" s="26"/>
      <c r="BX16" s="26">
        <f t="shared" si="29"/>
        <v>1911964417</v>
      </c>
      <c r="BY16" s="26">
        <f t="shared" si="30"/>
        <v>1223935881</v>
      </c>
      <c r="BZ16" s="26">
        <f t="shared" si="12"/>
        <v>1911964.4169999999</v>
      </c>
      <c r="CA16" s="26">
        <f t="shared" si="12"/>
        <v>1223935.8810000001</v>
      </c>
      <c r="CC16" s="26">
        <v>817799663</v>
      </c>
      <c r="CD16" s="26">
        <v>1200460538</v>
      </c>
      <c r="CE16" s="26">
        <v>71085788</v>
      </c>
      <c r="CF16" s="26">
        <v>293212744</v>
      </c>
      <c r="CG16" s="26"/>
      <c r="CH16" s="26">
        <f t="shared" si="13"/>
        <v>2382558733</v>
      </c>
      <c r="CI16" s="26">
        <f t="shared" si="14"/>
        <v>1564759070</v>
      </c>
      <c r="CJ16" s="26">
        <v>777859846</v>
      </c>
      <c r="CK16" s="26">
        <v>1407982998</v>
      </c>
      <c r="CL16" s="26">
        <v>130953105</v>
      </c>
      <c r="CM16" s="26">
        <v>471452900</v>
      </c>
      <c r="CN16" s="26"/>
      <c r="CO16" s="26">
        <f t="shared" si="15"/>
        <v>2788248849</v>
      </c>
      <c r="CP16" s="26">
        <f t="shared" si="16"/>
        <v>2010389003</v>
      </c>
      <c r="CQ16" s="26">
        <v>1019573496</v>
      </c>
      <c r="CR16" s="26">
        <v>332970349</v>
      </c>
      <c r="CS16" s="26">
        <v>29434493</v>
      </c>
      <c r="CT16" s="26">
        <v>332612979</v>
      </c>
      <c r="CU16" s="26">
        <v>8141201</v>
      </c>
      <c r="CV16" s="26">
        <f t="shared" si="17"/>
        <v>1722732518</v>
      </c>
      <c r="CW16" s="26">
        <f t="shared" si="18"/>
        <v>703159022</v>
      </c>
      <c r="CX16" s="26">
        <v>1116039678</v>
      </c>
      <c r="CY16" s="26">
        <v>631380358</v>
      </c>
      <c r="CZ16" s="26">
        <v>16136919</v>
      </c>
      <c r="DA16" s="26">
        <v>114647612</v>
      </c>
      <c r="DB16" s="26">
        <v>12506834</v>
      </c>
      <c r="DC16" s="26">
        <f t="shared" si="19"/>
        <v>1890711401</v>
      </c>
      <c r="DD16" s="26">
        <f t="shared" si="20"/>
        <v>774671723</v>
      </c>
      <c r="DE16" s="26">
        <v>1131482148</v>
      </c>
      <c r="DF16" s="26">
        <v>510055797</v>
      </c>
      <c r="DG16" s="26">
        <v>28038499</v>
      </c>
      <c r="DH16" s="26">
        <v>171681396</v>
      </c>
      <c r="DI16" s="26">
        <v>10061598</v>
      </c>
      <c r="DJ16" s="26">
        <f t="shared" si="21"/>
        <v>1851319438</v>
      </c>
      <c r="DK16" s="26">
        <f t="shared" si="22"/>
        <v>719837290</v>
      </c>
      <c r="DL16" s="26">
        <f t="shared" si="23"/>
        <v>719.83729000000005</v>
      </c>
      <c r="DN16" s="26">
        <v>1099402994</v>
      </c>
      <c r="DO16" s="26">
        <v>582657128</v>
      </c>
      <c r="DP16" s="26">
        <v>944537108</v>
      </c>
      <c r="DQ16" s="26">
        <v>38222163</v>
      </c>
      <c r="DR16" s="26">
        <v>17277096</v>
      </c>
      <c r="DS16" s="26">
        <f t="shared" si="24"/>
        <v>2682096489</v>
      </c>
      <c r="DT16" s="26">
        <f t="shared" si="31"/>
        <v>1582693495</v>
      </c>
      <c r="DU16" s="26">
        <f t="shared" si="25"/>
        <v>1582.693495</v>
      </c>
    </row>
    <row r="17" spans="1:125" x14ac:dyDescent="0.2">
      <c r="A17" s="25" t="s">
        <v>34</v>
      </c>
      <c r="B17" s="26">
        <v>41977342800</v>
      </c>
      <c r="C17" s="26">
        <v>49772573700</v>
      </c>
      <c r="D17" s="26">
        <v>60740711000</v>
      </c>
      <c r="E17" s="26">
        <v>65397442600</v>
      </c>
      <c r="F17" s="26">
        <v>70908052100</v>
      </c>
      <c r="G17" s="26">
        <v>88875741600</v>
      </c>
      <c r="H17" s="26">
        <v>104683299800</v>
      </c>
      <c r="I17" s="26">
        <v>116530235400</v>
      </c>
      <c r="J17" s="26">
        <v>147992564200</v>
      </c>
      <c r="K17" s="53">
        <v>152712865700</v>
      </c>
      <c r="L17" s="53">
        <v>171651094800</v>
      </c>
      <c r="M17" s="53">
        <v>184527925800</v>
      </c>
      <c r="N17" s="53">
        <v>200597518800</v>
      </c>
      <c r="O17" s="53">
        <v>219586339300</v>
      </c>
      <c r="P17" s="53">
        <v>258704204900</v>
      </c>
      <c r="Q17" s="53">
        <v>246144883600</v>
      </c>
      <c r="R17" s="26"/>
      <c r="S17" s="57">
        <v>2014</v>
      </c>
      <c r="T17" s="58">
        <v>112.505</v>
      </c>
      <c r="U17" s="58">
        <v>112.79</v>
      </c>
      <c r="V17" s="58">
        <v>113.099</v>
      </c>
      <c r="W17" s="58">
        <v>112.88800000000001</v>
      </c>
      <c r="X17" s="58">
        <v>112.527</v>
      </c>
      <c r="Y17" s="58">
        <v>112.72199999999999</v>
      </c>
      <c r="Z17" s="58">
        <v>113.032</v>
      </c>
      <c r="AA17" s="58">
        <v>113.438</v>
      </c>
      <c r="AB17" s="58">
        <v>113.93899999999999</v>
      </c>
      <c r="AC17" s="58">
        <v>114.569</v>
      </c>
      <c r="AD17" s="58">
        <v>115.492999999999</v>
      </c>
      <c r="AE17" s="58">
        <v>116.059</v>
      </c>
      <c r="AF17" s="58">
        <f>SUM(T17:AE17)/12</f>
        <v>113.58841666666659</v>
      </c>
      <c r="AG17" s="59">
        <f>AF17/AF16</f>
        <v>1.0401861720190988</v>
      </c>
      <c r="AI17" s="25" t="s">
        <v>33</v>
      </c>
      <c r="AJ17" s="26">
        <v>1023235242</v>
      </c>
      <c r="AK17" s="26">
        <v>473465444</v>
      </c>
      <c r="AL17" s="26">
        <v>322103495</v>
      </c>
      <c r="AM17" s="26">
        <v>353271326</v>
      </c>
      <c r="AN17" s="26"/>
      <c r="AO17" s="26">
        <f t="shared" si="5"/>
        <v>2172075507</v>
      </c>
      <c r="AP17" s="26">
        <f t="shared" si="26"/>
        <v>1148840265</v>
      </c>
      <c r="AQ17" s="26">
        <v>1503752392</v>
      </c>
      <c r="AR17" s="26">
        <v>924432345</v>
      </c>
      <c r="AS17" s="26">
        <v>324247921</v>
      </c>
      <c r="AT17" s="26">
        <v>409769078</v>
      </c>
      <c r="AU17" s="26"/>
      <c r="AV17" s="26">
        <f t="shared" si="6"/>
        <v>3162201736</v>
      </c>
      <c r="AW17" s="26">
        <f t="shared" si="7"/>
        <v>1658449344</v>
      </c>
      <c r="AX17" s="26">
        <v>1655451528</v>
      </c>
      <c r="AY17" s="26">
        <v>1041717108</v>
      </c>
      <c r="AZ17" s="26">
        <v>398529542</v>
      </c>
      <c r="BA17" s="26">
        <v>512783586</v>
      </c>
      <c r="BB17" s="26"/>
      <c r="BC17" s="26">
        <f t="shared" si="8"/>
        <v>3608481764</v>
      </c>
      <c r="BD17" s="26">
        <f t="shared" si="9"/>
        <v>1953030236</v>
      </c>
      <c r="BE17" s="26">
        <v>1852872918</v>
      </c>
      <c r="BF17" s="26">
        <v>1125996830</v>
      </c>
      <c r="BG17" s="26">
        <v>430999009</v>
      </c>
      <c r="BH17" s="26">
        <v>560579761</v>
      </c>
      <c r="BI17" s="26"/>
      <c r="BJ17" s="26">
        <f t="shared" si="10"/>
        <v>3970448518</v>
      </c>
      <c r="BK17" s="26">
        <f t="shared" si="11"/>
        <v>2117575600</v>
      </c>
      <c r="BL17" s="26">
        <v>2000432485</v>
      </c>
      <c r="BM17" s="26">
        <v>1220315236</v>
      </c>
      <c r="BN17" s="26">
        <v>694788002</v>
      </c>
      <c r="BO17" s="26">
        <v>699515839</v>
      </c>
      <c r="BP17" s="26"/>
      <c r="BQ17" s="26">
        <f t="shared" si="27"/>
        <v>4615051562</v>
      </c>
      <c r="BR17" s="26">
        <f t="shared" si="28"/>
        <v>2614619077</v>
      </c>
      <c r="BS17" s="26">
        <v>2035527124</v>
      </c>
      <c r="BT17" s="26">
        <v>1206461928</v>
      </c>
      <c r="BU17" s="26">
        <v>421077278</v>
      </c>
      <c r="BV17" s="26">
        <v>986517066</v>
      </c>
      <c r="BW17" s="26"/>
      <c r="BX17" s="26">
        <f t="shared" si="29"/>
        <v>4649583396</v>
      </c>
      <c r="BY17" s="26">
        <f t="shared" si="30"/>
        <v>2614056272</v>
      </c>
      <c r="BZ17" s="26">
        <f t="shared" si="12"/>
        <v>4649583.3959999997</v>
      </c>
      <c r="CA17" s="26">
        <f t="shared" si="12"/>
        <v>2614056.2719999999</v>
      </c>
      <c r="CC17" s="26">
        <v>2172085801</v>
      </c>
      <c r="CD17" s="26">
        <v>1386160042</v>
      </c>
      <c r="CE17" s="26">
        <v>248398997</v>
      </c>
      <c r="CF17" s="26">
        <v>774710095</v>
      </c>
      <c r="CG17" s="26"/>
      <c r="CH17" s="26">
        <f t="shared" si="13"/>
        <v>4581354935</v>
      </c>
      <c r="CI17" s="26">
        <f t="shared" si="14"/>
        <v>2409269134</v>
      </c>
      <c r="CJ17" s="26">
        <v>2456269074</v>
      </c>
      <c r="CK17" s="26">
        <v>1481380716</v>
      </c>
      <c r="CL17" s="26">
        <v>321749700</v>
      </c>
      <c r="CM17" s="26">
        <v>721283855</v>
      </c>
      <c r="CN17" s="26"/>
      <c r="CO17" s="26">
        <f t="shared" si="15"/>
        <v>4980683345</v>
      </c>
      <c r="CP17" s="26">
        <f t="shared" si="16"/>
        <v>2524414271</v>
      </c>
      <c r="CQ17" s="26">
        <v>2731487015</v>
      </c>
      <c r="CR17" s="26">
        <v>1910715795</v>
      </c>
      <c r="CS17" s="26">
        <v>155787159</v>
      </c>
      <c r="CT17" s="26">
        <v>1732516468</v>
      </c>
      <c r="CU17" s="26"/>
      <c r="CV17" s="26">
        <f t="shared" si="17"/>
        <v>6530506437</v>
      </c>
      <c r="CW17" s="26">
        <f t="shared" si="18"/>
        <v>3799019422</v>
      </c>
      <c r="CX17" s="26">
        <v>2879195052</v>
      </c>
      <c r="CY17" s="26">
        <v>1988017179</v>
      </c>
      <c r="CZ17" s="26">
        <v>171093117</v>
      </c>
      <c r="DA17" s="26">
        <v>2087430807</v>
      </c>
      <c r="DB17" s="26"/>
      <c r="DC17" s="26">
        <f t="shared" si="19"/>
        <v>7125736155</v>
      </c>
      <c r="DD17" s="26">
        <f t="shared" si="20"/>
        <v>4246541103</v>
      </c>
      <c r="DE17" s="26">
        <v>3429310637</v>
      </c>
      <c r="DF17" s="26">
        <v>2329075703</v>
      </c>
      <c r="DG17" s="26">
        <v>113699529</v>
      </c>
      <c r="DH17" s="26">
        <v>2516578024</v>
      </c>
      <c r="DI17" s="26"/>
      <c r="DJ17" s="26">
        <f t="shared" si="21"/>
        <v>8388663893</v>
      </c>
      <c r="DK17" s="26">
        <f t="shared" si="22"/>
        <v>4959353256</v>
      </c>
      <c r="DL17" s="26">
        <f t="shared" si="23"/>
        <v>4959.3532560000003</v>
      </c>
      <c r="DN17" s="26">
        <v>3799497403</v>
      </c>
      <c r="DO17" s="26">
        <v>2508318493</v>
      </c>
      <c r="DP17" s="26">
        <v>113659112</v>
      </c>
      <c r="DQ17" s="26">
        <v>1365361456</v>
      </c>
      <c r="DR17" s="26"/>
      <c r="DS17" s="26">
        <f t="shared" si="24"/>
        <v>7786836464</v>
      </c>
      <c r="DT17" s="26">
        <f t="shared" si="31"/>
        <v>3987339061</v>
      </c>
      <c r="DU17" s="26">
        <f t="shared" si="25"/>
        <v>3987.3390610000001</v>
      </c>
    </row>
    <row r="18" spans="1:125" x14ac:dyDescent="0.2">
      <c r="A18" s="25" t="s">
        <v>35</v>
      </c>
      <c r="B18" s="26">
        <v>15442763598</v>
      </c>
      <c r="C18" s="26">
        <v>17889249973</v>
      </c>
      <c r="D18" s="26">
        <v>19553903519</v>
      </c>
      <c r="E18" s="26">
        <v>22609164605</v>
      </c>
      <c r="F18" s="26">
        <v>23974974805</v>
      </c>
      <c r="G18" s="26">
        <v>27408719938</v>
      </c>
      <c r="H18" s="26">
        <v>30285055153</v>
      </c>
      <c r="I18" s="26">
        <v>36700349833</v>
      </c>
      <c r="J18" s="26">
        <v>40218079098</v>
      </c>
      <c r="K18" s="53">
        <v>44224259188</v>
      </c>
      <c r="L18" s="53">
        <v>48321358300</v>
      </c>
      <c r="M18" s="53">
        <v>53751245849</v>
      </c>
      <c r="N18" s="53">
        <v>52758184477</v>
      </c>
      <c r="O18" s="53">
        <v>58040153557</v>
      </c>
      <c r="P18" s="53">
        <v>61732510923</v>
      </c>
      <c r="Q18" s="53">
        <v>62740715681</v>
      </c>
      <c r="R18" s="26"/>
      <c r="S18" s="60">
        <v>2015</v>
      </c>
      <c r="T18" s="61">
        <v>115.953999999999</v>
      </c>
      <c r="U18" s="61">
        <v>116.17400000000001</v>
      </c>
      <c r="V18" s="61">
        <v>116.64700000000001</v>
      </c>
      <c r="W18" s="61">
        <v>116.345</v>
      </c>
      <c r="X18" s="61">
        <v>115.764</v>
      </c>
      <c r="Y18" s="61">
        <v>115.958</v>
      </c>
      <c r="Z18" s="61">
        <v>116.128</v>
      </c>
      <c r="AA18" s="61">
        <v>116.373</v>
      </c>
      <c r="AB18" s="61">
        <v>116.809</v>
      </c>
      <c r="AC18" s="61">
        <v>117.41</v>
      </c>
      <c r="AD18" s="61">
        <v>118.051</v>
      </c>
      <c r="AE18" s="61">
        <v>118.532</v>
      </c>
      <c r="AF18" s="61">
        <f>SUM(T18:AE18)/12</f>
        <v>116.67874999999992</v>
      </c>
      <c r="AG18" s="62">
        <f>AF18/AF17</f>
        <v>1.0272064126257006</v>
      </c>
      <c r="AI18" s="25" t="s">
        <v>34</v>
      </c>
      <c r="AJ18" s="26">
        <v>1457363500</v>
      </c>
      <c r="AK18" s="26">
        <v>840567100</v>
      </c>
      <c r="AL18" s="26">
        <v>228973300</v>
      </c>
      <c r="AM18" s="26">
        <v>153291000</v>
      </c>
      <c r="AN18" s="26">
        <v>7464300</v>
      </c>
      <c r="AO18" s="26">
        <f t="shared" si="5"/>
        <v>2687659200</v>
      </c>
      <c r="AP18" s="26">
        <f t="shared" si="26"/>
        <v>1230295700</v>
      </c>
      <c r="AQ18" s="26">
        <v>2612565700</v>
      </c>
      <c r="AR18" s="26">
        <v>1918273200</v>
      </c>
      <c r="AS18" s="26">
        <v>235374900</v>
      </c>
      <c r="AT18" s="26">
        <v>446530000</v>
      </c>
      <c r="AU18" s="26">
        <v>87094500</v>
      </c>
      <c r="AV18" s="26">
        <f t="shared" si="6"/>
        <v>5299838300</v>
      </c>
      <c r="AW18" s="26">
        <f t="shared" si="7"/>
        <v>2687272600</v>
      </c>
      <c r="AX18" s="26">
        <v>3117477500</v>
      </c>
      <c r="AY18" s="26">
        <v>2080990800</v>
      </c>
      <c r="AZ18" s="26">
        <v>384995100</v>
      </c>
      <c r="BA18" s="26">
        <v>3593989200</v>
      </c>
      <c r="BB18" s="26">
        <v>118940600</v>
      </c>
      <c r="BC18" s="26">
        <f t="shared" si="8"/>
        <v>9296393200</v>
      </c>
      <c r="BD18" s="26">
        <f t="shared" si="9"/>
        <v>6178915700</v>
      </c>
      <c r="BE18" s="26">
        <v>4963569000</v>
      </c>
      <c r="BF18" s="26">
        <v>1969110000</v>
      </c>
      <c r="BG18" s="26">
        <v>626715000</v>
      </c>
      <c r="BH18" s="26">
        <v>2631858000</v>
      </c>
      <c r="BI18" s="26">
        <v>249618000</v>
      </c>
      <c r="BJ18" s="26">
        <f t="shared" si="10"/>
        <v>10440870000</v>
      </c>
      <c r="BK18" s="26">
        <f t="shared" si="11"/>
        <v>5477301000</v>
      </c>
      <c r="BL18" s="26">
        <v>5339600000</v>
      </c>
      <c r="BM18" s="26">
        <v>1408828000</v>
      </c>
      <c r="BN18" s="26">
        <v>841810000</v>
      </c>
      <c r="BO18" s="26">
        <v>7094247000</v>
      </c>
      <c r="BP18" s="26">
        <v>317180000</v>
      </c>
      <c r="BQ18" s="26">
        <f t="shared" si="27"/>
        <v>15001665000</v>
      </c>
      <c r="BR18" s="26">
        <f t="shared" si="28"/>
        <v>9662065000</v>
      </c>
      <c r="BS18" s="26">
        <v>5538854000</v>
      </c>
      <c r="BT18" s="26">
        <v>1568025000</v>
      </c>
      <c r="BU18" s="26">
        <v>656325000</v>
      </c>
      <c r="BV18" s="26">
        <v>2730625000</v>
      </c>
      <c r="BW18" s="26">
        <v>213331000</v>
      </c>
      <c r="BX18" s="26">
        <f t="shared" si="29"/>
        <v>10707160000</v>
      </c>
      <c r="BY18" s="26">
        <f t="shared" si="30"/>
        <v>5168306000</v>
      </c>
      <c r="BZ18" s="26">
        <f t="shared" si="12"/>
        <v>10707160</v>
      </c>
      <c r="CA18" s="26">
        <f t="shared" si="12"/>
        <v>5168306</v>
      </c>
      <c r="CC18" s="26">
        <v>6028562200</v>
      </c>
      <c r="CD18" s="26">
        <v>3935874000</v>
      </c>
      <c r="CE18" s="26">
        <v>1073649900</v>
      </c>
      <c r="CF18" s="26">
        <v>8175702200</v>
      </c>
      <c r="CG18" s="26">
        <v>173931800</v>
      </c>
      <c r="CH18" s="26">
        <f t="shared" si="13"/>
        <v>19387720100</v>
      </c>
      <c r="CI18" s="26">
        <f t="shared" si="14"/>
        <v>13359157900</v>
      </c>
      <c r="CJ18" s="26">
        <v>6654492000</v>
      </c>
      <c r="CK18" s="26">
        <v>4761395000</v>
      </c>
      <c r="CL18" s="26">
        <v>718767000</v>
      </c>
      <c r="CM18" s="26">
        <v>7895319000</v>
      </c>
      <c r="CN18" s="26">
        <v>227054000</v>
      </c>
      <c r="CO18" s="26">
        <f t="shared" si="15"/>
        <v>20257027000</v>
      </c>
      <c r="CP18" s="26">
        <f t="shared" si="16"/>
        <v>13602535000</v>
      </c>
      <c r="CQ18" s="26">
        <v>10159763500</v>
      </c>
      <c r="CR18" s="26">
        <v>5217045900</v>
      </c>
      <c r="CS18" s="26">
        <v>696018700</v>
      </c>
      <c r="CT18" s="26">
        <v>6563687000</v>
      </c>
      <c r="CU18" s="26">
        <v>445387600</v>
      </c>
      <c r="CV18" s="26">
        <f t="shared" si="17"/>
        <v>23081902700</v>
      </c>
      <c r="CW18" s="26">
        <f t="shared" si="18"/>
        <v>12922139200</v>
      </c>
      <c r="CX18" s="26">
        <v>11033434300</v>
      </c>
      <c r="CY18" s="26">
        <v>5272796800</v>
      </c>
      <c r="CZ18" s="26">
        <v>909675900</v>
      </c>
      <c r="DA18" s="26">
        <v>7075967700</v>
      </c>
      <c r="DB18" s="26">
        <v>297698800</v>
      </c>
      <c r="DC18" s="26">
        <f t="shared" si="19"/>
        <v>24589573500</v>
      </c>
      <c r="DD18" s="26">
        <f t="shared" si="20"/>
        <v>13556139200</v>
      </c>
      <c r="DE18" s="26">
        <v>14263951000</v>
      </c>
      <c r="DF18" s="26">
        <v>5914981000</v>
      </c>
      <c r="DG18" s="26">
        <v>932173000</v>
      </c>
      <c r="DH18" s="26">
        <v>7309946000</v>
      </c>
      <c r="DI18" s="26">
        <v>310368000</v>
      </c>
      <c r="DJ18" s="26">
        <f t="shared" si="21"/>
        <v>28731419000</v>
      </c>
      <c r="DK18" s="26">
        <f t="shared" si="22"/>
        <v>14467468000</v>
      </c>
      <c r="DL18" s="26">
        <f t="shared" si="23"/>
        <v>14467.468000000001</v>
      </c>
      <c r="DN18" s="26">
        <v>15485878000</v>
      </c>
      <c r="DO18" s="26">
        <v>6802856000</v>
      </c>
      <c r="DP18" s="26">
        <v>422363000</v>
      </c>
      <c r="DQ18" s="26">
        <v>3302774600</v>
      </c>
      <c r="DR18" s="26">
        <v>382030000</v>
      </c>
      <c r="DS18" s="26">
        <f t="shared" si="24"/>
        <v>26395901600</v>
      </c>
      <c r="DT18" s="26">
        <f t="shared" si="31"/>
        <v>10910023600</v>
      </c>
      <c r="DU18" s="26">
        <f t="shared" si="25"/>
        <v>10910.0236</v>
      </c>
    </row>
    <row r="19" spans="1:125" x14ac:dyDescent="0.2">
      <c r="A19" s="25" t="s">
        <v>36</v>
      </c>
      <c r="B19" s="26">
        <v>6792685347</v>
      </c>
      <c r="C19" s="26">
        <v>8247812046</v>
      </c>
      <c r="D19" s="26">
        <v>8342060722</v>
      </c>
      <c r="E19" s="26">
        <v>9743619000</v>
      </c>
      <c r="F19" s="26">
        <v>10034032000</v>
      </c>
      <c r="G19" s="26">
        <v>11723698417</v>
      </c>
      <c r="H19" s="26">
        <v>13323124000</v>
      </c>
      <c r="I19" s="26">
        <v>14272105000</v>
      </c>
      <c r="J19" s="26">
        <v>16637536000</v>
      </c>
      <c r="K19" s="53">
        <v>18775733000</v>
      </c>
      <c r="L19" s="53">
        <v>19543848000</v>
      </c>
      <c r="M19" s="53">
        <v>23701328000</v>
      </c>
      <c r="N19" s="53">
        <v>20842342000</v>
      </c>
      <c r="O19" s="53">
        <v>24395158681</v>
      </c>
      <c r="P19" s="53">
        <v>26190832000</v>
      </c>
      <c r="Q19" s="53">
        <v>28242232298</v>
      </c>
      <c r="R19" s="26"/>
      <c r="AI19" s="25" t="s">
        <v>35</v>
      </c>
      <c r="AJ19" s="26">
        <v>77082676</v>
      </c>
      <c r="AK19" s="26">
        <v>204823541</v>
      </c>
      <c r="AL19" s="26">
        <v>190255387</v>
      </c>
      <c r="AM19" s="26">
        <v>118221132</v>
      </c>
      <c r="AN19" s="26"/>
      <c r="AO19" s="26">
        <f t="shared" si="5"/>
        <v>590382736</v>
      </c>
      <c r="AP19" s="26">
        <f t="shared" si="26"/>
        <v>513300060</v>
      </c>
      <c r="AQ19" s="26">
        <v>401302268</v>
      </c>
      <c r="AR19" s="26">
        <v>450858794</v>
      </c>
      <c r="AS19" s="26">
        <v>55639330</v>
      </c>
      <c r="AT19" s="26">
        <v>253673021</v>
      </c>
      <c r="AU19" s="26">
        <v>3496693</v>
      </c>
      <c r="AV19" s="26">
        <f t="shared" si="6"/>
        <v>1164970106</v>
      </c>
      <c r="AW19" s="26">
        <f t="shared" si="7"/>
        <v>763667838</v>
      </c>
      <c r="AX19" s="26">
        <v>534135629</v>
      </c>
      <c r="AY19" s="26">
        <v>632404242</v>
      </c>
      <c r="AZ19" s="26">
        <v>129271964</v>
      </c>
      <c r="BA19" s="26">
        <v>242693616</v>
      </c>
      <c r="BB19" s="26">
        <v>1668271</v>
      </c>
      <c r="BC19" s="26">
        <f t="shared" si="8"/>
        <v>1540173722</v>
      </c>
      <c r="BD19" s="26">
        <f t="shared" si="9"/>
        <v>1006038093</v>
      </c>
      <c r="BE19" s="26">
        <v>624551387</v>
      </c>
      <c r="BF19" s="26">
        <v>946601392</v>
      </c>
      <c r="BG19" s="26">
        <v>265636504</v>
      </c>
      <c r="BH19" s="26">
        <v>268053075</v>
      </c>
      <c r="BI19" s="26">
        <v>241448</v>
      </c>
      <c r="BJ19" s="26">
        <f t="shared" si="10"/>
        <v>2105083806</v>
      </c>
      <c r="BK19" s="26">
        <f t="shared" si="11"/>
        <v>1480532419</v>
      </c>
      <c r="BL19" s="26">
        <v>619626684</v>
      </c>
      <c r="BM19" s="26">
        <v>723610491</v>
      </c>
      <c r="BN19" s="26">
        <v>184884425</v>
      </c>
      <c r="BO19" s="26">
        <v>447720360</v>
      </c>
      <c r="BP19" s="26">
        <v>1718052</v>
      </c>
      <c r="BQ19" s="26">
        <f t="shared" si="27"/>
        <v>1977560012</v>
      </c>
      <c r="BR19" s="26">
        <f t="shared" si="28"/>
        <v>1357933328</v>
      </c>
      <c r="BS19" s="26">
        <v>741150142</v>
      </c>
      <c r="BT19" s="26">
        <v>716805014</v>
      </c>
      <c r="BU19" s="26">
        <v>116233068</v>
      </c>
      <c r="BV19" s="26">
        <v>628915518</v>
      </c>
      <c r="BW19" s="26">
        <v>1548910</v>
      </c>
      <c r="BX19" s="26">
        <f t="shared" si="29"/>
        <v>2204652652</v>
      </c>
      <c r="BY19" s="26">
        <f t="shared" si="30"/>
        <v>1463502510</v>
      </c>
      <c r="BZ19" s="26">
        <f t="shared" si="12"/>
        <v>2204652.6519999998</v>
      </c>
      <c r="CA19" s="26">
        <f t="shared" si="12"/>
        <v>1463502.51</v>
      </c>
      <c r="CC19" s="26">
        <v>741571265</v>
      </c>
      <c r="CD19" s="26">
        <v>758442884</v>
      </c>
      <c r="CE19" s="26">
        <v>105438390</v>
      </c>
      <c r="CF19" s="26">
        <v>638405787</v>
      </c>
      <c r="CG19" s="26">
        <v>1466105</v>
      </c>
      <c r="CH19" s="26">
        <f t="shared" si="13"/>
        <v>2245324431</v>
      </c>
      <c r="CI19" s="26">
        <f t="shared" si="14"/>
        <v>1503753166</v>
      </c>
      <c r="CJ19" s="26">
        <v>917755180</v>
      </c>
      <c r="CK19" s="26">
        <v>820421767</v>
      </c>
      <c r="CL19" s="26">
        <v>147716210</v>
      </c>
      <c r="CM19" s="26">
        <v>613355327</v>
      </c>
      <c r="CN19" s="26">
        <v>3244956</v>
      </c>
      <c r="CO19" s="26">
        <f t="shared" si="15"/>
        <v>2502493440</v>
      </c>
      <c r="CP19" s="26">
        <f t="shared" si="16"/>
        <v>1584738260</v>
      </c>
      <c r="CQ19" s="26">
        <v>1269946673</v>
      </c>
      <c r="CR19" s="26">
        <v>1446831565</v>
      </c>
      <c r="CS19" s="26">
        <v>171112379</v>
      </c>
      <c r="CT19" s="26">
        <v>113699071</v>
      </c>
      <c r="CU19" s="26">
        <v>1676543</v>
      </c>
      <c r="CV19" s="26">
        <f t="shared" si="17"/>
        <v>3003266231</v>
      </c>
      <c r="CW19" s="26">
        <f t="shared" si="18"/>
        <v>1733319558</v>
      </c>
      <c r="CX19" s="26">
        <v>1669200631</v>
      </c>
      <c r="CY19" s="26">
        <v>1171491261</v>
      </c>
      <c r="CZ19" s="26">
        <v>157371527</v>
      </c>
      <c r="DA19" s="26">
        <v>115279676</v>
      </c>
      <c r="DB19" s="26">
        <v>10741170</v>
      </c>
      <c r="DC19" s="26">
        <f t="shared" si="19"/>
        <v>3124084265</v>
      </c>
      <c r="DD19" s="26">
        <f t="shared" si="20"/>
        <v>1454883634</v>
      </c>
      <c r="DE19" s="26">
        <v>1578484290</v>
      </c>
      <c r="DF19" s="26">
        <v>1247669242</v>
      </c>
      <c r="DG19" s="26">
        <v>388314785</v>
      </c>
      <c r="DH19" s="26">
        <v>35966212</v>
      </c>
      <c r="DI19" s="26">
        <v>60658724</v>
      </c>
      <c r="DJ19" s="26">
        <f t="shared" si="21"/>
        <v>3311093253</v>
      </c>
      <c r="DK19" s="26">
        <f t="shared" si="22"/>
        <v>1732608963</v>
      </c>
      <c r="DL19" s="26">
        <f t="shared" si="23"/>
        <v>1732.6089629999999</v>
      </c>
      <c r="DN19" s="26">
        <v>849992647</v>
      </c>
      <c r="DO19" s="26">
        <v>1276870280</v>
      </c>
      <c r="DP19" s="26">
        <v>284240209</v>
      </c>
      <c r="DQ19" s="26">
        <v>238177227</v>
      </c>
      <c r="DR19" s="26">
        <v>19168048</v>
      </c>
      <c r="DS19" s="26">
        <f t="shared" si="24"/>
        <v>2668448411</v>
      </c>
      <c r="DT19" s="26">
        <f t="shared" si="31"/>
        <v>1818455764</v>
      </c>
      <c r="DU19" s="26">
        <f t="shared" si="25"/>
        <v>1818.455764</v>
      </c>
    </row>
    <row r="20" spans="1:125" x14ac:dyDescent="0.2">
      <c r="A20" s="25" t="s">
        <v>37</v>
      </c>
      <c r="B20" s="26">
        <v>5596302208</v>
      </c>
      <c r="C20" s="26">
        <v>6550523109</v>
      </c>
      <c r="D20" s="26">
        <v>7131237439</v>
      </c>
      <c r="E20" s="26">
        <v>7594910308</v>
      </c>
      <c r="F20" s="26">
        <v>8420774308</v>
      </c>
      <c r="G20" s="26">
        <v>8920426058</v>
      </c>
      <c r="H20" s="26">
        <v>10256983070</v>
      </c>
      <c r="I20" s="26">
        <v>11280655464</v>
      </c>
      <c r="J20" s="26">
        <v>13737968108</v>
      </c>
      <c r="K20" s="53">
        <v>14845244193</v>
      </c>
      <c r="L20" s="53">
        <v>15996551569</v>
      </c>
      <c r="M20" s="53">
        <v>17627753637</v>
      </c>
      <c r="N20" s="53">
        <v>20948904456</v>
      </c>
      <c r="O20" s="53">
        <v>19006757092</v>
      </c>
      <c r="P20" s="53">
        <v>23145755415</v>
      </c>
      <c r="Q20" s="53">
        <v>21197630447</v>
      </c>
      <c r="R20" s="26"/>
      <c r="AI20" s="25" t="s">
        <v>36</v>
      </c>
      <c r="AJ20" s="26">
        <v>44868000</v>
      </c>
      <c r="AK20" s="26">
        <v>97662522</v>
      </c>
      <c r="AL20" s="26">
        <v>69907440</v>
      </c>
      <c r="AM20" s="26">
        <v>37650895</v>
      </c>
      <c r="AN20" s="26">
        <v>1587153</v>
      </c>
      <c r="AO20" s="26">
        <f t="shared" si="5"/>
        <v>251676010</v>
      </c>
      <c r="AP20" s="26">
        <f t="shared" si="26"/>
        <v>206808010</v>
      </c>
      <c r="AQ20" s="26">
        <v>109543000</v>
      </c>
      <c r="AR20" s="26">
        <v>272497000</v>
      </c>
      <c r="AS20" s="26">
        <v>59000000</v>
      </c>
      <c r="AT20" s="26">
        <v>45873000</v>
      </c>
      <c r="AU20" s="26">
        <v>4945000</v>
      </c>
      <c r="AV20" s="26">
        <f t="shared" si="6"/>
        <v>491858000</v>
      </c>
      <c r="AW20" s="26">
        <f t="shared" si="7"/>
        <v>382315000</v>
      </c>
      <c r="AX20" s="26">
        <v>117069000</v>
      </c>
      <c r="AY20" s="26">
        <v>275505000</v>
      </c>
      <c r="AZ20" s="26">
        <v>49168000</v>
      </c>
      <c r="BA20" s="26">
        <v>45251000</v>
      </c>
      <c r="BB20" s="26">
        <v>900000</v>
      </c>
      <c r="BC20" s="26">
        <f t="shared" si="8"/>
        <v>487893000</v>
      </c>
      <c r="BD20" s="26">
        <f t="shared" si="9"/>
        <v>370824000</v>
      </c>
      <c r="BE20" s="26">
        <v>232122000</v>
      </c>
      <c r="BF20" s="26">
        <v>325414000</v>
      </c>
      <c r="BG20" s="26">
        <v>43031000</v>
      </c>
      <c r="BH20" s="26">
        <v>54358000</v>
      </c>
      <c r="BI20" s="26">
        <v>3414000</v>
      </c>
      <c r="BJ20" s="26">
        <f t="shared" si="10"/>
        <v>658339000</v>
      </c>
      <c r="BK20" s="26">
        <f t="shared" si="11"/>
        <v>426217000</v>
      </c>
      <c r="BL20" s="26">
        <v>321504000</v>
      </c>
      <c r="BM20" s="26">
        <v>380532000</v>
      </c>
      <c r="BN20" s="26">
        <v>83848000</v>
      </c>
      <c r="BO20" s="26">
        <v>51678000</v>
      </c>
      <c r="BP20" s="26">
        <v>3286000</v>
      </c>
      <c r="BQ20" s="26">
        <f t="shared" si="27"/>
        <v>840848000</v>
      </c>
      <c r="BR20" s="26">
        <f t="shared" si="28"/>
        <v>519344000</v>
      </c>
      <c r="BS20" s="26">
        <v>310733000</v>
      </c>
      <c r="BT20" s="26">
        <v>325151000</v>
      </c>
      <c r="BU20" s="26">
        <v>51918000</v>
      </c>
      <c r="BV20" s="26">
        <v>50178000</v>
      </c>
      <c r="BW20" s="26">
        <v>162540000</v>
      </c>
      <c r="BX20" s="26">
        <f t="shared" si="29"/>
        <v>900520000</v>
      </c>
      <c r="BY20" s="26">
        <f t="shared" si="30"/>
        <v>589787000</v>
      </c>
      <c r="BZ20" s="26">
        <f t="shared" si="12"/>
        <v>900520</v>
      </c>
      <c r="CA20" s="26">
        <f t="shared" si="12"/>
        <v>589787</v>
      </c>
      <c r="CC20" s="26">
        <v>366895000</v>
      </c>
      <c r="CD20" s="26">
        <v>339372000</v>
      </c>
      <c r="CE20" s="26">
        <v>45941000</v>
      </c>
      <c r="CF20" s="26">
        <v>43213000</v>
      </c>
      <c r="CG20" s="26">
        <v>90242000</v>
      </c>
      <c r="CH20" s="26">
        <f t="shared" si="13"/>
        <v>885663000</v>
      </c>
      <c r="CI20" s="26">
        <f t="shared" si="14"/>
        <v>518768000</v>
      </c>
      <c r="CJ20" s="26">
        <v>371708000</v>
      </c>
      <c r="CK20" s="26">
        <v>329006000</v>
      </c>
      <c r="CL20" s="26">
        <v>34778000</v>
      </c>
      <c r="CM20" s="26">
        <v>31533000</v>
      </c>
      <c r="CN20" s="26">
        <v>104205000</v>
      </c>
      <c r="CO20" s="26">
        <f t="shared" si="15"/>
        <v>871230000</v>
      </c>
      <c r="CP20" s="26">
        <f t="shared" si="16"/>
        <v>499522000</v>
      </c>
      <c r="CQ20" s="26">
        <v>458814000</v>
      </c>
      <c r="CR20" s="26">
        <v>370698000</v>
      </c>
      <c r="CS20" s="26">
        <v>55424000</v>
      </c>
      <c r="CT20" s="26">
        <v>28014000</v>
      </c>
      <c r="CU20" s="26">
        <v>48993000</v>
      </c>
      <c r="CV20" s="26">
        <f t="shared" si="17"/>
        <v>961943000</v>
      </c>
      <c r="CW20" s="26">
        <f t="shared" si="18"/>
        <v>503129000</v>
      </c>
      <c r="CX20" s="26">
        <v>577596000</v>
      </c>
      <c r="CY20" s="26">
        <v>426012000</v>
      </c>
      <c r="CZ20" s="26">
        <v>287924000</v>
      </c>
      <c r="DA20" s="26">
        <v>23809000</v>
      </c>
      <c r="DB20" s="26">
        <v>75940000</v>
      </c>
      <c r="DC20" s="26">
        <f t="shared" si="19"/>
        <v>1391281000</v>
      </c>
      <c r="DD20" s="26">
        <f t="shared" si="20"/>
        <v>813685000</v>
      </c>
      <c r="DE20" s="26">
        <v>698593000</v>
      </c>
      <c r="DF20" s="26">
        <v>539468000</v>
      </c>
      <c r="DG20" s="26">
        <v>277110000</v>
      </c>
      <c r="DH20" s="26">
        <v>53333000</v>
      </c>
      <c r="DI20" s="26">
        <v>119731000</v>
      </c>
      <c r="DJ20" s="26">
        <f t="shared" si="21"/>
        <v>1688235000</v>
      </c>
      <c r="DK20" s="26">
        <f t="shared" si="22"/>
        <v>989642000</v>
      </c>
      <c r="DL20" s="26">
        <f t="shared" si="23"/>
        <v>989.64200000000005</v>
      </c>
      <c r="DN20" s="26">
        <v>632931000</v>
      </c>
      <c r="DO20" s="26">
        <v>363906000</v>
      </c>
      <c r="DP20" s="26">
        <v>99703000</v>
      </c>
      <c r="DQ20" s="26">
        <v>138722000</v>
      </c>
      <c r="DR20" s="26">
        <v>55073000</v>
      </c>
      <c r="DS20" s="26">
        <f t="shared" si="24"/>
        <v>1290335000</v>
      </c>
      <c r="DT20" s="26">
        <f t="shared" si="31"/>
        <v>657404000</v>
      </c>
      <c r="DU20" s="26">
        <f t="shared" si="25"/>
        <v>657.404</v>
      </c>
    </row>
    <row r="21" spans="1:125" x14ac:dyDescent="0.2">
      <c r="A21" s="25" t="s">
        <v>38</v>
      </c>
      <c r="B21" s="26">
        <v>21314893037</v>
      </c>
      <c r="C21" s="26">
        <v>24238571127</v>
      </c>
      <c r="D21" s="26">
        <v>26454902132</v>
      </c>
      <c r="E21" s="26">
        <v>28367932591</v>
      </c>
      <c r="F21" s="26">
        <v>30204938936</v>
      </c>
      <c r="G21" s="26">
        <v>34392514306</v>
      </c>
      <c r="H21" s="26">
        <v>39742974000</v>
      </c>
      <c r="I21" s="26">
        <v>41356663000</v>
      </c>
      <c r="J21" s="26">
        <v>47879016000</v>
      </c>
      <c r="K21" s="53">
        <v>53271462000</v>
      </c>
      <c r="L21" s="53">
        <v>59343348959</v>
      </c>
      <c r="M21" s="53">
        <v>71685109267</v>
      </c>
      <c r="N21" s="53">
        <v>79861135262</v>
      </c>
      <c r="O21" s="53">
        <v>107864952820</v>
      </c>
      <c r="P21" s="53">
        <v>87002774629</v>
      </c>
      <c r="Q21" s="53">
        <v>86631472000</v>
      </c>
      <c r="R21" s="26"/>
      <c r="AI21" s="25" t="s">
        <v>37</v>
      </c>
      <c r="AJ21" s="26">
        <v>78358314</v>
      </c>
      <c r="AK21" s="26">
        <v>48953966</v>
      </c>
      <c r="AL21" s="26">
        <v>105338199</v>
      </c>
      <c r="AM21" s="26">
        <v>10174461</v>
      </c>
      <c r="AN21" s="26"/>
      <c r="AO21" s="26">
        <f t="shared" si="5"/>
        <v>242824940</v>
      </c>
      <c r="AP21" s="26">
        <f t="shared" si="26"/>
        <v>164466626</v>
      </c>
      <c r="AQ21" s="26">
        <v>206311569</v>
      </c>
      <c r="AR21" s="26">
        <v>107599024</v>
      </c>
      <c r="AS21" s="26">
        <v>20856822</v>
      </c>
      <c r="AT21" s="26">
        <v>29207328</v>
      </c>
      <c r="AU21" s="26"/>
      <c r="AV21" s="26">
        <f t="shared" si="6"/>
        <v>363974743</v>
      </c>
      <c r="AW21" s="26">
        <f t="shared" si="7"/>
        <v>157663174</v>
      </c>
      <c r="AX21" s="26">
        <v>232866377</v>
      </c>
      <c r="AY21" s="26">
        <v>123454196</v>
      </c>
      <c r="AZ21" s="26">
        <v>11956999</v>
      </c>
      <c r="BA21" s="26">
        <v>15014274</v>
      </c>
      <c r="BB21" s="26"/>
      <c r="BC21" s="26">
        <f t="shared" si="8"/>
        <v>383291846</v>
      </c>
      <c r="BD21" s="26">
        <f t="shared" si="9"/>
        <v>150425469</v>
      </c>
      <c r="BE21" s="26">
        <v>298392171</v>
      </c>
      <c r="BF21" s="26">
        <v>175311688</v>
      </c>
      <c r="BG21" s="26">
        <v>6063954</v>
      </c>
      <c r="BH21" s="26">
        <v>21745662</v>
      </c>
      <c r="BI21" s="26"/>
      <c r="BJ21" s="26">
        <f t="shared" si="10"/>
        <v>501513475</v>
      </c>
      <c r="BK21" s="26">
        <f t="shared" si="11"/>
        <v>203121304</v>
      </c>
      <c r="BL21" s="26">
        <v>327588036</v>
      </c>
      <c r="BM21" s="26">
        <v>169039956</v>
      </c>
      <c r="BN21" s="26">
        <v>10456228</v>
      </c>
      <c r="BO21" s="26">
        <v>31694605</v>
      </c>
      <c r="BP21" s="26"/>
      <c r="BQ21" s="26">
        <f t="shared" si="27"/>
        <v>538778825</v>
      </c>
      <c r="BR21" s="26">
        <f t="shared" si="28"/>
        <v>211190789</v>
      </c>
      <c r="BS21" s="26">
        <v>326980807</v>
      </c>
      <c r="BT21" s="26">
        <v>157008159</v>
      </c>
      <c r="BU21" s="26">
        <v>7888786</v>
      </c>
      <c r="BV21" s="26">
        <v>23208052</v>
      </c>
      <c r="BW21" s="26"/>
      <c r="BX21" s="26">
        <f t="shared" si="29"/>
        <v>515085804</v>
      </c>
      <c r="BY21" s="26">
        <f t="shared" si="30"/>
        <v>188104997</v>
      </c>
      <c r="BZ21" s="26">
        <f t="shared" si="12"/>
        <v>515085.804</v>
      </c>
      <c r="CA21" s="26">
        <f t="shared" si="12"/>
        <v>188104.997</v>
      </c>
      <c r="CC21" s="26">
        <v>466087346</v>
      </c>
      <c r="CD21" s="26">
        <v>195543001</v>
      </c>
      <c r="CE21" s="26">
        <v>4036110</v>
      </c>
      <c r="CF21" s="26">
        <v>29149889</v>
      </c>
      <c r="CG21" s="26"/>
      <c r="CH21" s="26">
        <f t="shared" si="13"/>
        <v>694816346</v>
      </c>
      <c r="CI21" s="26">
        <f t="shared" si="14"/>
        <v>228729000</v>
      </c>
      <c r="CJ21" s="26">
        <v>511937612</v>
      </c>
      <c r="CK21" s="26">
        <v>173883132</v>
      </c>
      <c r="CL21" s="26">
        <v>5144832</v>
      </c>
      <c r="CM21" s="26">
        <v>198574425</v>
      </c>
      <c r="CN21" s="26"/>
      <c r="CO21" s="26">
        <f t="shared" si="15"/>
        <v>889540001</v>
      </c>
      <c r="CP21" s="26">
        <f t="shared" si="16"/>
        <v>377602389</v>
      </c>
      <c r="CQ21" s="26">
        <v>500129281</v>
      </c>
      <c r="CR21" s="26">
        <v>163128305</v>
      </c>
      <c r="CS21" s="26">
        <v>35215719</v>
      </c>
      <c r="CT21" s="26">
        <v>266387262</v>
      </c>
      <c r="CU21" s="26"/>
      <c r="CV21" s="26">
        <f t="shared" si="17"/>
        <v>964860567</v>
      </c>
      <c r="CW21" s="26">
        <f t="shared" si="18"/>
        <v>464731286</v>
      </c>
      <c r="CX21" s="26">
        <v>799923410</v>
      </c>
      <c r="CY21" s="26">
        <v>286554572</v>
      </c>
      <c r="CZ21" s="26">
        <v>18396299</v>
      </c>
      <c r="DA21" s="26">
        <v>26735239</v>
      </c>
      <c r="DB21" s="26"/>
      <c r="DC21" s="26">
        <f t="shared" si="19"/>
        <v>1131609520</v>
      </c>
      <c r="DD21" s="26">
        <f t="shared" si="20"/>
        <v>331686110</v>
      </c>
      <c r="DE21" s="26">
        <v>613927078</v>
      </c>
      <c r="DF21" s="26">
        <v>209064634</v>
      </c>
      <c r="DG21" s="26">
        <v>14627638</v>
      </c>
      <c r="DH21" s="26">
        <v>260376819</v>
      </c>
      <c r="DI21" s="26">
        <v>2810355</v>
      </c>
      <c r="DJ21" s="26">
        <f t="shared" si="21"/>
        <v>1100806524</v>
      </c>
      <c r="DK21" s="26">
        <f t="shared" si="22"/>
        <v>486879446</v>
      </c>
      <c r="DL21" s="26">
        <f t="shared" si="23"/>
        <v>486.87944599999997</v>
      </c>
      <c r="DN21" s="26">
        <v>654919682</v>
      </c>
      <c r="DO21" s="26">
        <v>213460405</v>
      </c>
      <c r="DP21" s="26">
        <v>16870553</v>
      </c>
      <c r="DQ21" s="26">
        <v>25587605</v>
      </c>
      <c r="DR21" s="26"/>
      <c r="DS21" s="26">
        <f t="shared" si="24"/>
        <v>910838245</v>
      </c>
      <c r="DT21" s="26">
        <f t="shared" si="31"/>
        <v>255918563</v>
      </c>
      <c r="DU21" s="26">
        <f t="shared" si="25"/>
        <v>255.91856300000001</v>
      </c>
    </row>
    <row r="22" spans="1:125" x14ac:dyDescent="0.2">
      <c r="A22" s="25" t="s">
        <v>39</v>
      </c>
      <c r="B22" s="26">
        <v>14733207723</v>
      </c>
      <c r="C22" s="26">
        <v>17453326000</v>
      </c>
      <c r="D22" s="26">
        <v>19324772000</v>
      </c>
      <c r="E22" s="26">
        <v>21750440000</v>
      </c>
      <c r="F22" s="26">
        <v>24832843000</v>
      </c>
      <c r="G22" s="26">
        <v>25974172000</v>
      </c>
      <c r="H22" s="26">
        <v>32309304000</v>
      </c>
      <c r="I22" s="26">
        <v>38950107000</v>
      </c>
      <c r="J22" s="26">
        <v>44092268000</v>
      </c>
      <c r="K22" s="53">
        <v>51602401000</v>
      </c>
      <c r="L22" s="53">
        <v>51711486000</v>
      </c>
      <c r="M22" s="53">
        <v>55909703000</v>
      </c>
      <c r="N22" s="53">
        <v>57288048000</v>
      </c>
      <c r="O22" s="53">
        <v>60063522940</v>
      </c>
      <c r="P22" s="53">
        <v>66823344327</v>
      </c>
      <c r="Q22" s="53">
        <v>70202467499</v>
      </c>
      <c r="R22" s="26"/>
      <c r="AI22" s="25" t="s">
        <v>38</v>
      </c>
      <c r="AJ22" s="26">
        <v>1207701233</v>
      </c>
      <c r="AK22" s="26">
        <v>628332444</v>
      </c>
      <c r="AL22" s="26">
        <v>547243701</v>
      </c>
      <c r="AM22" s="26">
        <v>246870709</v>
      </c>
      <c r="AN22" s="26"/>
      <c r="AO22" s="26">
        <f t="shared" si="5"/>
        <v>2630148087</v>
      </c>
      <c r="AP22" s="26">
        <f t="shared" si="26"/>
        <v>1422446854</v>
      </c>
      <c r="AQ22" s="26">
        <v>1873604442</v>
      </c>
      <c r="AR22" s="26">
        <v>1398561427</v>
      </c>
      <c r="AS22" s="26">
        <v>422532464</v>
      </c>
      <c r="AT22" s="26">
        <v>600143291</v>
      </c>
      <c r="AU22" s="26"/>
      <c r="AV22" s="26">
        <f t="shared" si="6"/>
        <v>4294841624</v>
      </c>
      <c r="AW22" s="26">
        <f t="shared" si="7"/>
        <v>2421237182</v>
      </c>
      <c r="AX22" s="26">
        <v>2105962000</v>
      </c>
      <c r="AY22" s="26">
        <v>369006000</v>
      </c>
      <c r="AZ22" s="26">
        <v>263122000</v>
      </c>
      <c r="BA22" s="26">
        <v>3222136000</v>
      </c>
      <c r="BB22" s="26"/>
      <c r="BC22" s="26">
        <f t="shared" si="8"/>
        <v>5960226000</v>
      </c>
      <c r="BD22" s="26">
        <f t="shared" si="9"/>
        <v>3854264000</v>
      </c>
      <c r="BE22" s="26">
        <v>2304473000</v>
      </c>
      <c r="BF22" s="26">
        <v>405950000</v>
      </c>
      <c r="BG22" s="26">
        <v>196365000</v>
      </c>
      <c r="BH22" s="26">
        <v>2916266000</v>
      </c>
      <c r="BI22" s="26"/>
      <c r="BJ22" s="26">
        <f t="shared" si="10"/>
        <v>5823054000</v>
      </c>
      <c r="BK22" s="26">
        <f t="shared" si="11"/>
        <v>3518581000</v>
      </c>
      <c r="BL22" s="26">
        <v>2600555141</v>
      </c>
      <c r="BM22" s="26">
        <v>1925049638</v>
      </c>
      <c r="BN22" s="26">
        <v>191473919</v>
      </c>
      <c r="BO22" s="26">
        <v>2620364084</v>
      </c>
      <c r="BP22" s="26"/>
      <c r="BQ22" s="26">
        <f t="shared" si="27"/>
        <v>7337442782</v>
      </c>
      <c r="BR22" s="26">
        <f t="shared" si="28"/>
        <v>4736887641</v>
      </c>
      <c r="BS22" s="26">
        <v>2474617234</v>
      </c>
      <c r="BT22" s="26">
        <v>1386638925</v>
      </c>
      <c r="BU22" s="26">
        <v>145316903</v>
      </c>
      <c r="BV22" s="26">
        <v>4077377406</v>
      </c>
      <c r="BW22" s="26"/>
      <c r="BX22" s="26">
        <f t="shared" si="29"/>
        <v>8083950468</v>
      </c>
      <c r="BY22" s="26">
        <f t="shared" si="30"/>
        <v>5609333234</v>
      </c>
      <c r="BZ22" s="26">
        <f t="shared" si="12"/>
        <v>8083950.4680000003</v>
      </c>
      <c r="CA22" s="26">
        <f t="shared" si="12"/>
        <v>5609333.2340000002</v>
      </c>
      <c r="CC22" s="26">
        <v>2674355706</v>
      </c>
      <c r="CD22" s="26">
        <v>1426351732</v>
      </c>
      <c r="CE22" s="26">
        <v>184917753</v>
      </c>
      <c r="CF22" s="26">
        <v>1106004859</v>
      </c>
      <c r="CG22" s="26"/>
      <c r="CH22" s="26">
        <f t="shared" si="13"/>
        <v>5391630050</v>
      </c>
      <c r="CI22" s="26">
        <f t="shared" si="14"/>
        <v>2717274344</v>
      </c>
      <c r="CJ22" s="26">
        <v>4676138213</v>
      </c>
      <c r="CK22" s="26">
        <v>2598297676</v>
      </c>
      <c r="CL22" s="26">
        <v>166842862</v>
      </c>
      <c r="CM22" s="26">
        <v>2085470730</v>
      </c>
      <c r="CN22" s="26"/>
      <c r="CO22" s="26">
        <f t="shared" si="15"/>
        <v>9526749481</v>
      </c>
      <c r="CP22" s="26">
        <f t="shared" si="16"/>
        <v>4850611268</v>
      </c>
      <c r="CQ22" s="26">
        <v>4830291472</v>
      </c>
      <c r="CR22" s="26">
        <v>1701319526</v>
      </c>
      <c r="CS22" s="26">
        <v>449980571</v>
      </c>
      <c r="CT22" s="26">
        <v>2460117131</v>
      </c>
      <c r="CU22" s="26"/>
      <c r="CV22" s="26">
        <f t="shared" si="17"/>
        <v>9441708700</v>
      </c>
      <c r="CW22" s="26">
        <f t="shared" si="18"/>
        <v>4611417228</v>
      </c>
      <c r="CX22" s="26">
        <v>7080127370</v>
      </c>
      <c r="CY22" s="26">
        <v>2068332225</v>
      </c>
      <c r="CZ22" s="26">
        <v>299167719</v>
      </c>
      <c r="DA22" s="26">
        <v>6226540192</v>
      </c>
      <c r="DB22" s="26"/>
      <c r="DC22" s="26">
        <f t="shared" si="19"/>
        <v>15674167506</v>
      </c>
      <c r="DD22" s="26">
        <f t="shared" si="20"/>
        <v>8594040136</v>
      </c>
      <c r="DE22" s="26">
        <v>7879490659</v>
      </c>
      <c r="DF22" s="26">
        <v>2416178265</v>
      </c>
      <c r="DG22" s="26">
        <v>215811211</v>
      </c>
      <c r="DH22" s="26">
        <v>7937741882</v>
      </c>
      <c r="DI22" s="26"/>
      <c r="DJ22" s="26">
        <f t="shared" si="21"/>
        <v>18449222017</v>
      </c>
      <c r="DK22" s="26">
        <f t="shared" si="22"/>
        <v>10569731358</v>
      </c>
      <c r="DL22" s="26">
        <f t="shared" si="23"/>
        <v>10569.731357999999</v>
      </c>
      <c r="DN22" s="26">
        <v>8658658010</v>
      </c>
      <c r="DO22" s="26">
        <v>2822368093</v>
      </c>
      <c r="DP22" s="26">
        <v>170490190</v>
      </c>
      <c r="DQ22" s="26">
        <v>1915599675</v>
      </c>
      <c r="DR22" s="26"/>
      <c r="DS22" s="26">
        <f t="shared" si="24"/>
        <v>13567115968</v>
      </c>
      <c r="DT22" s="26">
        <f t="shared" si="31"/>
        <v>4908457958</v>
      </c>
      <c r="DU22" s="26">
        <f t="shared" si="25"/>
        <v>4908.457958</v>
      </c>
    </row>
    <row r="23" spans="1:125" x14ac:dyDescent="0.2">
      <c r="A23" s="25" t="s">
        <v>40</v>
      </c>
      <c r="B23" s="26">
        <v>19300653600</v>
      </c>
      <c r="C23" s="26">
        <v>22190758900</v>
      </c>
      <c r="D23" s="26">
        <v>23873824400</v>
      </c>
      <c r="E23" s="26">
        <v>29074594200</v>
      </c>
      <c r="F23" s="26">
        <v>29023936800</v>
      </c>
      <c r="G23" s="26">
        <v>31531916200</v>
      </c>
      <c r="H23" s="26">
        <v>35634207963</v>
      </c>
      <c r="I23" s="26">
        <v>44686715431</v>
      </c>
      <c r="J23" s="26">
        <v>47485060400</v>
      </c>
      <c r="K23" s="53">
        <v>51084726800</v>
      </c>
      <c r="L23" s="53">
        <v>54491394200</v>
      </c>
      <c r="M23" s="53">
        <v>60603610610</v>
      </c>
      <c r="N23" s="53">
        <v>65262591300</v>
      </c>
      <c r="O23" s="53">
        <v>76469525179</v>
      </c>
      <c r="P23" s="53">
        <v>86757472083</v>
      </c>
      <c r="Q23" s="53">
        <v>84600371524</v>
      </c>
      <c r="R23" s="26"/>
      <c r="AI23" s="25" t="s">
        <v>39</v>
      </c>
      <c r="AJ23" s="26">
        <v>24313172</v>
      </c>
      <c r="AK23" s="26">
        <v>102193879</v>
      </c>
      <c r="AL23" s="26">
        <v>241839092</v>
      </c>
      <c r="AM23" s="26">
        <v>14374280</v>
      </c>
      <c r="AN23" s="26">
        <v>12278</v>
      </c>
      <c r="AO23" s="26">
        <f t="shared" si="5"/>
        <v>382732701</v>
      </c>
      <c r="AP23" s="26">
        <f t="shared" si="26"/>
        <v>358419529</v>
      </c>
      <c r="AQ23" s="26">
        <v>179609000</v>
      </c>
      <c r="AR23" s="26">
        <v>533911000</v>
      </c>
      <c r="AS23" s="26">
        <v>147874000</v>
      </c>
      <c r="AT23" s="26">
        <v>184099000</v>
      </c>
      <c r="AU23" s="26">
        <v>4560000</v>
      </c>
      <c r="AV23" s="26">
        <f t="shared" si="6"/>
        <v>1050053000</v>
      </c>
      <c r="AW23" s="26">
        <f t="shared" si="7"/>
        <v>870444000</v>
      </c>
      <c r="AX23" s="26">
        <v>246047000</v>
      </c>
      <c r="AY23" s="26">
        <v>494065000</v>
      </c>
      <c r="AZ23" s="26">
        <v>216319000</v>
      </c>
      <c r="BA23" s="26">
        <v>202265000</v>
      </c>
      <c r="BB23" s="26">
        <v>304000</v>
      </c>
      <c r="BC23" s="26">
        <f t="shared" si="8"/>
        <v>1159000000</v>
      </c>
      <c r="BD23" s="26">
        <f t="shared" si="9"/>
        <v>912953000</v>
      </c>
      <c r="BE23" s="26">
        <v>259957000</v>
      </c>
      <c r="BF23" s="26">
        <v>589274000</v>
      </c>
      <c r="BG23" s="26">
        <v>219297000</v>
      </c>
      <c r="BH23" s="26">
        <v>148844000</v>
      </c>
      <c r="BI23" s="26">
        <v>9145000</v>
      </c>
      <c r="BJ23" s="26">
        <f t="shared" si="10"/>
        <v>1226517000</v>
      </c>
      <c r="BK23" s="26">
        <f t="shared" si="11"/>
        <v>966560000</v>
      </c>
      <c r="BL23" s="26">
        <v>296093000</v>
      </c>
      <c r="BM23" s="26">
        <v>549867000</v>
      </c>
      <c r="BN23" s="26">
        <v>436310000</v>
      </c>
      <c r="BO23" s="26">
        <v>128873000</v>
      </c>
      <c r="BP23" s="26">
        <v>77611000</v>
      </c>
      <c r="BQ23" s="26">
        <f t="shared" si="27"/>
        <v>1488754000</v>
      </c>
      <c r="BR23" s="26">
        <f t="shared" si="28"/>
        <v>1192661000</v>
      </c>
      <c r="BS23" s="26">
        <v>352160000</v>
      </c>
      <c r="BT23" s="26">
        <v>696240000</v>
      </c>
      <c r="BU23" s="26">
        <v>405432000</v>
      </c>
      <c r="BV23" s="26">
        <v>134949000</v>
      </c>
      <c r="BW23" s="26">
        <v>80458000</v>
      </c>
      <c r="BX23" s="26">
        <f t="shared" si="29"/>
        <v>1669239000</v>
      </c>
      <c r="BY23" s="26">
        <f t="shared" si="30"/>
        <v>1317079000</v>
      </c>
      <c r="BZ23" s="26">
        <f t="shared" si="12"/>
        <v>1669239</v>
      </c>
      <c r="CA23" s="26">
        <f t="shared" si="12"/>
        <v>1317079</v>
      </c>
      <c r="CC23" s="26">
        <v>348059000</v>
      </c>
      <c r="CD23" s="26">
        <v>732293000</v>
      </c>
      <c r="CE23" s="26">
        <v>210735000</v>
      </c>
      <c r="CF23" s="26">
        <v>169718000</v>
      </c>
      <c r="CG23" s="26">
        <v>52304000</v>
      </c>
      <c r="CH23" s="26">
        <f t="shared" si="13"/>
        <v>1513109000</v>
      </c>
      <c r="CI23" s="26">
        <f t="shared" si="14"/>
        <v>1165050000</v>
      </c>
      <c r="CJ23" s="26">
        <v>545545000</v>
      </c>
      <c r="CK23" s="26">
        <v>816389000</v>
      </c>
      <c r="CL23" s="26">
        <v>302389000</v>
      </c>
      <c r="CM23" s="26">
        <v>142576000</v>
      </c>
      <c r="CN23" s="26">
        <v>45552000</v>
      </c>
      <c r="CO23" s="26">
        <f t="shared" si="15"/>
        <v>1852451000</v>
      </c>
      <c r="CP23" s="26">
        <f t="shared" si="16"/>
        <v>1306906000</v>
      </c>
      <c r="CQ23" s="26">
        <v>810414000</v>
      </c>
      <c r="CR23" s="26">
        <v>1177693000</v>
      </c>
      <c r="CS23" s="26">
        <v>353975000</v>
      </c>
      <c r="CT23" s="26">
        <v>282441000</v>
      </c>
      <c r="CU23" s="26">
        <v>99400000</v>
      </c>
      <c r="CV23" s="26">
        <f t="shared" si="17"/>
        <v>2723923000</v>
      </c>
      <c r="CW23" s="26">
        <f t="shared" si="18"/>
        <v>1913509000</v>
      </c>
      <c r="CX23" s="26">
        <v>994673514</v>
      </c>
      <c r="CY23" s="26">
        <v>1491853901</v>
      </c>
      <c r="CZ23" s="26">
        <v>279384980</v>
      </c>
      <c r="DA23" s="26">
        <v>1114407596</v>
      </c>
      <c r="DB23" s="26"/>
      <c r="DC23" s="26">
        <f t="shared" si="19"/>
        <v>3880319991</v>
      </c>
      <c r="DD23" s="26">
        <f t="shared" si="20"/>
        <v>2885646477</v>
      </c>
      <c r="DE23" s="26">
        <v>1376303872</v>
      </c>
      <c r="DF23" s="26">
        <v>1192298019</v>
      </c>
      <c r="DG23" s="26">
        <v>249492882</v>
      </c>
      <c r="DH23" s="26">
        <v>890306457</v>
      </c>
      <c r="DI23" s="26">
        <v>39137836</v>
      </c>
      <c r="DJ23" s="26">
        <f t="shared" si="21"/>
        <v>3747539066</v>
      </c>
      <c r="DK23" s="26">
        <f t="shared" si="22"/>
        <v>2371235194</v>
      </c>
      <c r="DL23" s="26">
        <f t="shared" si="23"/>
        <v>2371.2351939999999</v>
      </c>
      <c r="DN23" s="26">
        <v>1236888612</v>
      </c>
      <c r="DO23" s="26">
        <v>1330153460</v>
      </c>
      <c r="DP23" s="26">
        <v>136708636</v>
      </c>
      <c r="DQ23" s="26">
        <v>997748274</v>
      </c>
      <c r="DR23" s="26">
        <v>6127095</v>
      </c>
      <c r="DS23" s="26">
        <f t="shared" si="24"/>
        <v>3707626077</v>
      </c>
      <c r="DT23" s="26">
        <f t="shared" si="31"/>
        <v>2470737465</v>
      </c>
      <c r="DU23" s="26">
        <f t="shared" si="25"/>
        <v>2470.7374650000002</v>
      </c>
    </row>
    <row r="24" spans="1:125" x14ac:dyDescent="0.2">
      <c r="A24" s="25" t="s">
        <v>41</v>
      </c>
      <c r="B24" s="26">
        <v>6823010000</v>
      </c>
      <c r="C24" s="26">
        <v>7945572229</v>
      </c>
      <c r="D24" s="26">
        <v>8949526051</v>
      </c>
      <c r="E24" s="26">
        <v>10138009472</v>
      </c>
      <c r="F24" s="26">
        <v>10882435913</v>
      </c>
      <c r="G24" s="26">
        <v>12397850665</v>
      </c>
      <c r="H24" s="26">
        <v>13835382828</v>
      </c>
      <c r="I24" s="26">
        <v>15082539014</v>
      </c>
      <c r="J24" s="26">
        <v>18616891000</v>
      </c>
      <c r="K24" s="53">
        <v>19909497554</v>
      </c>
      <c r="L24" s="53">
        <v>20840840995</v>
      </c>
      <c r="M24" s="53">
        <v>23029159646</v>
      </c>
      <c r="N24" s="53">
        <v>23209493330</v>
      </c>
      <c r="O24" s="53">
        <v>25925432464</v>
      </c>
      <c r="P24" s="53">
        <v>28685924884</v>
      </c>
      <c r="Q24" s="53">
        <v>30788984952</v>
      </c>
      <c r="R24" s="26"/>
      <c r="AI24" s="25" t="s">
        <v>40</v>
      </c>
      <c r="AJ24" s="26">
        <v>271023500</v>
      </c>
      <c r="AK24" s="26">
        <v>359487000</v>
      </c>
      <c r="AL24" s="26">
        <v>326727200</v>
      </c>
      <c r="AM24" s="26">
        <v>343615300</v>
      </c>
      <c r="AN24" s="26"/>
      <c r="AO24" s="26">
        <f t="shared" si="5"/>
        <v>1300853000</v>
      </c>
      <c r="AP24" s="26">
        <f t="shared" si="26"/>
        <v>1029829500</v>
      </c>
      <c r="AQ24" s="26">
        <v>496591500</v>
      </c>
      <c r="AR24" s="26">
        <v>506749700</v>
      </c>
      <c r="AS24" s="26">
        <v>104435500</v>
      </c>
      <c r="AT24" s="26">
        <v>413994450</v>
      </c>
      <c r="AU24" s="26"/>
      <c r="AV24" s="26">
        <f t="shared" si="6"/>
        <v>1521771150</v>
      </c>
      <c r="AW24" s="26">
        <f t="shared" si="7"/>
        <v>1025179650</v>
      </c>
      <c r="AX24" s="26">
        <v>778618400</v>
      </c>
      <c r="AY24" s="26">
        <v>835855179</v>
      </c>
      <c r="AZ24" s="26">
        <v>164115784</v>
      </c>
      <c r="BA24" s="26">
        <v>95999000</v>
      </c>
      <c r="BB24" s="26"/>
      <c r="BC24" s="26">
        <f t="shared" si="8"/>
        <v>1874588363</v>
      </c>
      <c r="BD24" s="26">
        <f t="shared" si="9"/>
        <v>1095969963</v>
      </c>
      <c r="BE24" s="26">
        <v>981111500</v>
      </c>
      <c r="BF24" s="26">
        <v>791589951</v>
      </c>
      <c r="BG24" s="26">
        <v>179664730</v>
      </c>
      <c r="BH24" s="26">
        <v>134202500</v>
      </c>
      <c r="BI24" s="26"/>
      <c r="BJ24" s="26">
        <f t="shared" si="10"/>
        <v>2086568681</v>
      </c>
      <c r="BK24" s="26">
        <f t="shared" si="11"/>
        <v>1105457181</v>
      </c>
      <c r="BL24" s="26">
        <v>1064578000</v>
      </c>
      <c r="BM24" s="26">
        <v>897790500</v>
      </c>
      <c r="BN24" s="26">
        <v>308142800</v>
      </c>
      <c r="BO24" s="26">
        <v>171069700</v>
      </c>
      <c r="BP24" s="26"/>
      <c r="BQ24" s="26">
        <f t="shared" si="27"/>
        <v>2441581000</v>
      </c>
      <c r="BR24" s="26">
        <f t="shared" si="28"/>
        <v>1377003000</v>
      </c>
      <c r="BS24" s="26">
        <v>1017074700</v>
      </c>
      <c r="BT24" s="26">
        <v>929001800</v>
      </c>
      <c r="BU24" s="26">
        <v>117742800</v>
      </c>
      <c r="BV24" s="26">
        <v>121239200</v>
      </c>
      <c r="BW24" s="26"/>
      <c r="BX24" s="26">
        <f t="shared" si="29"/>
        <v>2185058500</v>
      </c>
      <c r="BY24" s="26">
        <f t="shared" si="30"/>
        <v>1167983800</v>
      </c>
      <c r="BZ24" s="26">
        <f t="shared" si="12"/>
        <v>2185058.5</v>
      </c>
      <c r="CA24" s="26">
        <f t="shared" si="12"/>
        <v>1167983.8</v>
      </c>
      <c r="CC24" s="26">
        <v>1161329100</v>
      </c>
      <c r="CD24" s="26">
        <v>1101635600</v>
      </c>
      <c r="CE24" s="26">
        <v>128392000</v>
      </c>
      <c r="CF24" s="26">
        <v>117988900</v>
      </c>
      <c r="CG24" s="26"/>
      <c r="CH24" s="26">
        <f t="shared" si="13"/>
        <v>2509345600</v>
      </c>
      <c r="CI24" s="26">
        <f t="shared" si="14"/>
        <v>1348016500</v>
      </c>
      <c r="CJ24" s="26">
        <v>2219938400</v>
      </c>
      <c r="CK24" s="26">
        <v>1293727200</v>
      </c>
      <c r="CL24" s="26">
        <v>22194000</v>
      </c>
      <c r="CM24" s="26">
        <v>120737400</v>
      </c>
      <c r="CN24" s="26"/>
      <c r="CO24" s="26">
        <f t="shared" si="15"/>
        <v>3656597000</v>
      </c>
      <c r="CP24" s="26">
        <f t="shared" si="16"/>
        <v>1436658600</v>
      </c>
      <c r="CQ24" s="26">
        <v>2736068000</v>
      </c>
      <c r="CR24" s="26">
        <v>1501618000</v>
      </c>
      <c r="CS24" s="26">
        <v>639375000</v>
      </c>
      <c r="CT24" s="26">
        <v>28396000</v>
      </c>
      <c r="CU24" s="26"/>
      <c r="CV24" s="26">
        <f t="shared" si="17"/>
        <v>4905457000</v>
      </c>
      <c r="CW24" s="26">
        <f t="shared" si="18"/>
        <v>2169389000</v>
      </c>
      <c r="CX24" s="26">
        <v>2691119150</v>
      </c>
      <c r="CY24" s="26">
        <v>1915725321</v>
      </c>
      <c r="CZ24" s="26">
        <v>229249503</v>
      </c>
      <c r="DA24" s="26">
        <v>1805374479</v>
      </c>
      <c r="DB24" s="26"/>
      <c r="DC24" s="26">
        <f t="shared" si="19"/>
        <v>6641468453</v>
      </c>
      <c r="DD24" s="26">
        <f t="shared" si="20"/>
        <v>3950349303</v>
      </c>
      <c r="DE24" s="26">
        <v>3614766424</v>
      </c>
      <c r="DF24" s="26">
        <v>2381678166</v>
      </c>
      <c r="DG24" s="26">
        <v>420395493</v>
      </c>
      <c r="DH24" s="26">
        <v>307788286</v>
      </c>
      <c r="DI24" s="26"/>
      <c r="DJ24" s="26">
        <f t="shared" si="21"/>
        <v>6724628369</v>
      </c>
      <c r="DK24" s="26">
        <f t="shared" si="22"/>
        <v>3109861945</v>
      </c>
      <c r="DL24" s="26">
        <f t="shared" si="23"/>
        <v>3109.8619450000001</v>
      </c>
      <c r="DN24" s="26">
        <v>3798051113</v>
      </c>
      <c r="DO24" s="26">
        <v>1998010744</v>
      </c>
      <c r="DP24" s="26">
        <v>512078491</v>
      </c>
      <c r="DQ24" s="26">
        <v>454258680</v>
      </c>
      <c r="DR24" s="26"/>
      <c r="DS24" s="26">
        <f t="shared" si="24"/>
        <v>6762399028</v>
      </c>
      <c r="DT24" s="26">
        <f t="shared" si="31"/>
        <v>2964347915</v>
      </c>
      <c r="DU24" s="26">
        <f t="shared" si="25"/>
        <v>2964.3479149999998</v>
      </c>
    </row>
    <row r="25" spans="1:125" x14ac:dyDescent="0.2">
      <c r="A25" s="25" t="s">
        <v>42</v>
      </c>
      <c r="B25" s="26">
        <v>5105103978</v>
      </c>
      <c r="C25" s="26">
        <v>6086401405</v>
      </c>
      <c r="D25" s="26">
        <v>6612121365</v>
      </c>
      <c r="E25" s="26">
        <v>7405393000</v>
      </c>
      <c r="F25" s="26">
        <v>9036591000</v>
      </c>
      <c r="G25" s="26">
        <v>10175788000</v>
      </c>
      <c r="H25" s="26">
        <v>11821394000</v>
      </c>
      <c r="I25" s="26">
        <v>14736039000</v>
      </c>
      <c r="J25" s="26">
        <v>19146021000</v>
      </c>
      <c r="K25" s="53">
        <v>20433430000</v>
      </c>
      <c r="L25" s="53">
        <v>23018067844</v>
      </c>
      <c r="M25" s="53">
        <v>29908394067</v>
      </c>
      <c r="N25" s="53">
        <v>24731205463</v>
      </c>
      <c r="O25" s="53">
        <v>28627029521</v>
      </c>
      <c r="P25" s="53">
        <v>29020060884</v>
      </c>
      <c r="Q25" s="53">
        <v>31485017000</v>
      </c>
      <c r="R25" s="26"/>
      <c r="AI25" s="25" t="s">
        <v>41</v>
      </c>
      <c r="AJ25" s="26">
        <v>64225218</v>
      </c>
      <c r="AK25" s="26">
        <v>103140303</v>
      </c>
      <c r="AL25" s="26">
        <v>129482357</v>
      </c>
      <c r="AM25" s="26">
        <v>45024501</v>
      </c>
      <c r="AN25" s="26">
        <v>347625</v>
      </c>
      <c r="AO25" s="26">
        <f t="shared" si="5"/>
        <v>342220004</v>
      </c>
      <c r="AP25" s="26">
        <f t="shared" si="26"/>
        <v>277994786</v>
      </c>
      <c r="AQ25" s="26">
        <v>562906244</v>
      </c>
      <c r="AR25" s="26">
        <v>276777242</v>
      </c>
      <c r="AS25" s="26">
        <v>278032562</v>
      </c>
      <c r="AT25" s="26">
        <v>64411090</v>
      </c>
      <c r="AU25" s="26">
        <v>911193</v>
      </c>
      <c r="AV25" s="26">
        <f t="shared" si="6"/>
        <v>1183038331</v>
      </c>
      <c r="AW25" s="26">
        <f t="shared" si="7"/>
        <v>620132087</v>
      </c>
      <c r="AX25" s="26">
        <v>776979457</v>
      </c>
      <c r="AY25" s="26">
        <v>277420012</v>
      </c>
      <c r="AZ25" s="26">
        <v>309582338</v>
      </c>
      <c r="BA25" s="26">
        <v>69563343</v>
      </c>
      <c r="BB25" s="26">
        <v>14503208</v>
      </c>
      <c r="BC25" s="26">
        <f t="shared" si="8"/>
        <v>1448048358</v>
      </c>
      <c r="BD25" s="26">
        <f t="shared" si="9"/>
        <v>671068901</v>
      </c>
      <c r="BE25" s="26">
        <v>855090226</v>
      </c>
      <c r="BF25" s="26">
        <v>319846649</v>
      </c>
      <c r="BG25" s="26">
        <v>450692295</v>
      </c>
      <c r="BH25" s="26">
        <v>91697581</v>
      </c>
      <c r="BI25" s="26">
        <v>2179485</v>
      </c>
      <c r="BJ25" s="26">
        <f t="shared" si="10"/>
        <v>1719506236</v>
      </c>
      <c r="BK25" s="26">
        <f t="shared" si="11"/>
        <v>864416010</v>
      </c>
      <c r="BL25" s="26">
        <v>997541489</v>
      </c>
      <c r="BM25" s="26">
        <v>475063937</v>
      </c>
      <c r="BN25" s="26">
        <v>616514248</v>
      </c>
      <c r="BO25" s="26">
        <v>132220318</v>
      </c>
      <c r="BP25" s="26">
        <v>8087151</v>
      </c>
      <c r="BQ25" s="26">
        <f t="shared" si="27"/>
        <v>2229427143</v>
      </c>
      <c r="BR25" s="26">
        <f t="shared" si="28"/>
        <v>1231885654</v>
      </c>
      <c r="BS25" s="26">
        <v>999710293</v>
      </c>
      <c r="BT25" s="26">
        <v>409472371</v>
      </c>
      <c r="BU25" s="26">
        <v>289585851</v>
      </c>
      <c r="BV25" s="26">
        <v>265151561</v>
      </c>
      <c r="BW25" s="26">
        <v>2654591</v>
      </c>
      <c r="BX25" s="26">
        <f t="shared" si="29"/>
        <v>1966574667</v>
      </c>
      <c r="BY25" s="26">
        <f t="shared" si="30"/>
        <v>966864374</v>
      </c>
      <c r="BZ25" s="26">
        <f t="shared" si="12"/>
        <v>1966574.6669999999</v>
      </c>
      <c r="CA25" s="26">
        <f t="shared" si="12"/>
        <v>966864.37399999995</v>
      </c>
      <c r="CC25" s="26">
        <v>1531529210</v>
      </c>
      <c r="CD25" s="26">
        <v>456053687</v>
      </c>
      <c r="CE25" s="26">
        <v>159039849</v>
      </c>
      <c r="CF25" s="26">
        <v>113397000</v>
      </c>
      <c r="CG25" s="26">
        <v>41523533</v>
      </c>
      <c r="CH25" s="26">
        <f t="shared" si="13"/>
        <v>2301543279</v>
      </c>
      <c r="CI25" s="26">
        <f t="shared" si="14"/>
        <v>770014069</v>
      </c>
      <c r="CJ25" s="26">
        <v>1764126976</v>
      </c>
      <c r="CK25" s="26">
        <v>520021386</v>
      </c>
      <c r="CL25" s="26">
        <v>111094462</v>
      </c>
      <c r="CM25" s="26">
        <v>116031861</v>
      </c>
      <c r="CN25" s="26">
        <v>54369073</v>
      </c>
      <c r="CO25" s="26">
        <f t="shared" si="15"/>
        <v>2565643758</v>
      </c>
      <c r="CP25" s="26">
        <f t="shared" si="16"/>
        <v>801516782</v>
      </c>
      <c r="CQ25" s="26">
        <v>1995650180</v>
      </c>
      <c r="CR25" s="26">
        <v>626961493</v>
      </c>
      <c r="CS25" s="26">
        <v>105644499</v>
      </c>
      <c r="CT25" s="26">
        <v>175653827</v>
      </c>
      <c r="CU25" s="26">
        <v>9164401</v>
      </c>
      <c r="CV25" s="26">
        <f t="shared" si="17"/>
        <v>2913074400</v>
      </c>
      <c r="CW25" s="26">
        <f t="shared" si="18"/>
        <v>917424220</v>
      </c>
      <c r="CX25" s="26">
        <v>2170263113</v>
      </c>
      <c r="CY25" s="26">
        <v>678917214</v>
      </c>
      <c r="CZ25" s="26">
        <v>135533553</v>
      </c>
      <c r="DA25" s="26">
        <v>561083061</v>
      </c>
      <c r="DB25" s="26">
        <v>1647066</v>
      </c>
      <c r="DC25" s="26">
        <f t="shared" si="19"/>
        <v>3547444007</v>
      </c>
      <c r="DD25" s="26">
        <f t="shared" si="20"/>
        <v>1377180894</v>
      </c>
      <c r="DE25" s="26">
        <v>2303236558</v>
      </c>
      <c r="DF25" s="26">
        <v>711416676</v>
      </c>
      <c r="DG25" s="26">
        <v>156636239</v>
      </c>
      <c r="DH25" s="26">
        <v>622081043</v>
      </c>
      <c r="DI25" s="26">
        <v>255957</v>
      </c>
      <c r="DJ25" s="26">
        <f t="shared" si="21"/>
        <v>3793626473</v>
      </c>
      <c r="DK25" s="26">
        <f t="shared" si="22"/>
        <v>1490389915</v>
      </c>
      <c r="DL25" s="26">
        <f t="shared" si="23"/>
        <v>1490.389915</v>
      </c>
      <c r="DN25" s="26">
        <v>2401917875</v>
      </c>
      <c r="DO25" s="26">
        <v>1008454079</v>
      </c>
      <c r="DP25" s="26">
        <v>226648781</v>
      </c>
      <c r="DQ25" s="26">
        <v>710323431</v>
      </c>
      <c r="DR25" s="26">
        <v>38052</v>
      </c>
      <c r="DS25" s="26">
        <f t="shared" si="24"/>
        <v>4347382218</v>
      </c>
      <c r="DT25" s="26">
        <f t="shared" si="31"/>
        <v>1945464343</v>
      </c>
      <c r="DU25" s="26">
        <f t="shared" si="25"/>
        <v>1945.4643430000001</v>
      </c>
    </row>
    <row r="26" spans="1:125" x14ac:dyDescent="0.2">
      <c r="A26" s="25" t="s">
        <v>43</v>
      </c>
      <c r="B26" s="26">
        <v>9761130000</v>
      </c>
      <c r="C26" s="26">
        <v>10667929000</v>
      </c>
      <c r="D26" s="26">
        <v>11529045000</v>
      </c>
      <c r="E26" s="26">
        <v>14308920000</v>
      </c>
      <c r="F26" s="26">
        <v>16754124886</v>
      </c>
      <c r="G26" s="26">
        <v>18318339042</v>
      </c>
      <c r="H26" s="26">
        <v>21051438039</v>
      </c>
      <c r="I26" s="26">
        <v>21970669038</v>
      </c>
      <c r="J26" s="26">
        <v>24797190000</v>
      </c>
      <c r="K26" s="53">
        <v>26790529000</v>
      </c>
      <c r="L26" s="53">
        <v>27761178000</v>
      </c>
      <c r="M26" s="53">
        <v>30411734000</v>
      </c>
      <c r="N26" s="53">
        <v>32585280000</v>
      </c>
      <c r="O26" s="53">
        <v>34743295000</v>
      </c>
      <c r="P26" s="53">
        <v>37753501344</v>
      </c>
      <c r="Q26" s="53">
        <v>42794555000</v>
      </c>
      <c r="R26" s="26"/>
      <c r="AI26" s="25" t="s">
        <v>42</v>
      </c>
      <c r="AJ26" s="26">
        <v>250785270</v>
      </c>
      <c r="AK26" s="26">
        <v>124430175</v>
      </c>
      <c r="AL26" s="26">
        <v>83994229</v>
      </c>
      <c r="AM26" s="26">
        <v>46039953</v>
      </c>
      <c r="AN26" s="26"/>
      <c r="AO26" s="26">
        <f t="shared" si="5"/>
        <v>505249627</v>
      </c>
      <c r="AP26" s="26">
        <f t="shared" si="26"/>
        <v>254464357</v>
      </c>
      <c r="AQ26" s="26">
        <v>469760000</v>
      </c>
      <c r="AR26" s="26">
        <v>412067000</v>
      </c>
      <c r="AS26" s="26">
        <v>106103000</v>
      </c>
      <c r="AT26" s="26">
        <v>87539000</v>
      </c>
      <c r="AU26" s="26"/>
      <c r="AV26" s="26">
        <f t="shared" si="6"/>
        <v>1075469000</v>
      </c>
      <c r="AW26" s="26">
        <f t="shared" si="7"/>
        <v>605709000</v>
      </c>
      <c r="AX26" s="26">
        <v>520346000</v>
      </c>
      <c r="AY26" s="26">
        <v>516890000</v>
      </c>
      <c r="AZ26" s="26">
        <v>122508000</v>
      </c>
      <c r="BA26" s="26">
        <v>227503000</v>
      </c>
      <c r="BB26" s="26"/>
      <c r="BC26" s="26">
        <f t="shared" si="8"/>
        <v>1387247000</v>
      </c>
      <c r="BD26" s="26">
        <f t="shared" si="9"/>
        <v>866901000</v>
      </c>
      <c r="BE26" s="26">
        <v>674396000</v>
      </c>
      <c r="BF26" s="26">
        <v>751369000</v>
      </c>
      <c r="BG26" s="26">
        <v>106849000</v>
      </c>
      <c r="BH26" s="26">
        <v>266916000</v>
      </c>
      <c r="BI26" s="26"/>
      <c r="BJ26" s="26">
        <f t="shared" si="10"/>
        <v>1799530000</v>
      </c>
      <c r="BK26" s="26">
        <f t="shared" si="11"/>
        <v>1125134000</v>
      </c>
      <c r="BL26" s="26">
        <v>800739000</v>
      </c>
      <c r="BM26" s="26">
        <v>705458000</v>
      </c>
      <c r="BN26" s="26">
        <v>152078000</v>
      </c>
      <c r="BO26" s="26">
        <v>320518000</v>
      </c>
      <c r="BP26" s="26"/>
      <c r="BQ26" s="26">
        <f t="shared" si="27"/>
        <v>1978793000</v>
      </c>
      <c r="BR26" s="26">
        <f t="shared" si="28"/>
        <v>1178054000</v>
      </c>
      <c r="BS26" s="26">
        <v>772029000</v>
      </c>
      <c r="BT26" s="26">
        <v>552166000</v>
      </c>
      <c r="BU26" s="26">
        <v>151658000</v>
      </c>
      <c r="BV26" s="26">
        <v>256630000</v>
      </c>
      <c r="BW26" s="26"/>
      <c r="BX26" s="26">
        <f t="shared" si="29"/>
        <v>1732483000</v>
      </c>
      <c r="BY26" s="26">
        <f t="shared" si="30"/>
        <v>960454000</v>
      </c>
      <c r="BZ26" s="26">
        <f t="shared" si="12"/>
        <v>1732483</v>
      </c>
      <c r="CA26" s="26">
        <f t="shared" si="12"/>
        <v>960454</v>
      </c>
      <c r="CC26" s="26">
        <v>932976000</v>
      </c>
      <c r="CD26" s="26">
        <v>579706000</v>
      </c>
      <c r="CE26" s="26">
        <v>145010000</v>
      </c>
      <c r="CF26" s="26">
        <v>449493000</v>
      </c>
      <c r="CG26" s="26"/>
      <c r="CH26" s="26">
        <f t="shared" si="13"/>
        <v>2107185000</v>
      </c>
      <c r="CI26" s="26">
        <f t="shared" si="14"/>
        <v>1174209000</v>
      </c>
      <c r="CJ26" s="26">
        <v>997045000</v>
      </c>
      <c r="CK26" s="26">
        <v>480842000</v>
      </c>
      <c r="CL26" s="26">
        <v>128590000</v>
      </c>
      <c r="CM26" s="26">
        <v>835708000</v>
      </c>
      <c r="CN26" s="26"/>
      <c r="CO26" s="26">
        <f t="shared" si="15"/>
        <v>2442185000</v>
      </c>
      <c r="CP26" s="26">
        <f t="shared" si="16"/>
        <v>1445140000</v>
      </c>
      <c r="CQ26" s="26">
        <v>1198214000</v>
      </c>
      <c r="CR26" s="26">
        <v>582218000</v>
      </c>
      <c r="CS26" s="26">
        <v>117809000</v>
      </c>
      <c r="CT26" s="26">
        <v>321819000</v>
      </c>
      <c r="CU26" s="26"/>
      <c r="CV26" s="26">
        <f t="shared" si="17"/>
        <v>2220060000</v>
      </c>
      <c r="CW26" s="26">
        <f t="shared" si="18"/>
        <v>1021846000</v>
      </c>
      <c r="CX26" s="26">
        <v>1381888000</v>
      </c>
      <c r="CY26" s="26">
        <v>629018000</v>
      </c>
      <c r="CZ26" s="26">
        <v>103690000</v>
      </c>
      <c r="DA26" s="26">
        <v>605387000</v>
      </c>
      <c r="DB26" s="26"/>
      <c r="DC26" s="26">
        <f t="shared" si="19"/>
        <v>2719983000</v>
      </c>
      <c r="DD26" s="26">
        <f t="shared" si="20"/>
        <v>1338095000</v>
      </c>
      <c r="DE26" s="26">
        <v>1844682422</v>
      </c>
      <c r="DF26" s="26">
        <v>844889813</v>
      </c>
      <c r="DG26" s="26">
        <v>138587670</v>
      </c>
      <c r="DH26" s="26">
        <v>1411551804</v>
      </c>
      <c r="DI26" s="26"/>
      <c r="DJ26" s="26">
        <f t="shared" si="21"/>
        <v>4239711709</v>
      </c>
      <c r="DK26" s="26">
        <f t="shared" si="22"/>
        <v>2395029287</v>
      </c>
      <c r="DL26" s="26">
        <f t="shared" si="23"/>
        <v>2395.0292869999998</v>
      </c>
      <c r="DN26" s="26">
        <v>2226262000</v>
      </c>
      <c r="DO26" s="26">
        <v>852024000</v>
      </c>
      <c r="DP26" s="26">
        <v>348786000</v>
      </c>
      <c r="DQ26" s="26">
        <v>1149554000</v>
      </c>
      <c r="DR26" s="26"/>
      <c r="DS26" s="26">
        <f t="shared" si="24"/>
        <v>4576626000</v>
      </c>
      <c r="DT26" s="26">
        <f t="shared" si="31"/>
        <v>2350364000</v>
      </c>
      <c r="DU26" s="26">
        <f t="shared" si="25"/>
        <v>2350.364</v>
      </c>
    </row>
    <row r="27" spans="1:125" x14ac:dyDescent="0.2">
      <c r="A27" s="25" t="s">
        <v>44</v>
      </c>
      <c r="B27" s="26">
        <v>10654325564</v>
      </c>
      <c r="C27" s="26">
        <v>12495546982</v>
      </c>
      <c r="D27" s="26">
        <v>13166876197</v>
      </c>
      <c r="E27" s="26">
        <v>15419067431</v>
      </c>
      <c r="F27" s="26">
        <v>16713227868</v>
      </c>
      <c r="G27" s="26">
        <v>18248970200</v>
      </c>
      <c r="H27" s="26">
        <v>23062704350</v>
      </c>
      <c r="I27" s="26">
        <v>23594998601</v>
      </c>
      <c r="J27" s="26">
        <v>27965443324</v>
      </c>
      <c r="K27" s="53">
        <v>31311244006</v>
      </c>
      <c r="L27" s="53">
        <v>32447179760</v>
      </c>
      <c r="M27" s="53">
        <v>34699337023</v>
      </c>
      <c r="N27" s="53">
        <v>39077641042</v>
      </c>
      <c r="O27" s="53">
        <v>42808458565</v>
      </c>
      <c r="P27" s="53">
        <v>46202361658</v>
      </c>
      <c r="Q27" s="53">
        <v>47721223039</v>
      </c>
      <c r="R27" s="26"/>
      <c r="AI27" s="25" t="s">
        <v>43</v>
      </c>
      <c r="AJ27" s="26">
        <v>83737000</v>
      </c>
      <c r="AK27" s="26">
        <v>116836000</v>
      </c>
      <c r="AL27" s="26">
        <v>42179000</v>
      </c>
      <c r="AM27" s="26">
        <v>12448000</v>
      </c>
      <c r="AN27" s="26"/>
      <c r="AO27" s="26">
        <f t="shared" si="5"/>
        <v>255200000</v>
      </c>
      <c r="AP27" s="26">
        <f t="shared" si="26"/>
        <v>171463000</v>
      </c>
      <c r="AQ27" s="26">
        <v>257679000</v>
      </c>
      <c r="AR27" s="26">
        <v>248361000</v>
      </c>
      <c r="AS27" s="26">
        <v>828981000</v>
      </c>
      <c r="AT27" s="26">
        <v>82543000</v>
      </c>
      <c r="AU27" s="26"/>
      <c r="AV27" s="26">
        <f t="shared" si="6"/>
        <v>1417564000</v>
      </c>
      <c r="AW27" s="26">
        <f t="shared" si="7"/>
        <v>1159885000</v>
      </c>
      <c r="AX27" s="26">
        <v>292189000</v>
      </c>
      <c r="AY27" s="26">
        <v>208213000</v>
      </c>
      <c r="AZ27" s="26">
        <v>571231000</v>
      </c>
      <c r="BA27" s="26">
        <v>48583000</v>
      </c>
      <c r="BB27" s="26"/>
      <c r="BC27" s="26">
        <f t="shared" si="8"/>
        <v>1120216000</v>
      </c>
      <c r="BD27" s="26">
        <f t="shared" si="9"/>
        <v>828027000</v>
      </c>
      <c r="BE27" s="26">
        <v>388186000</v>
      </c>
      <c r="BF27" s="26">
        <v>423733000</v>
      </c>
      <c r="BG27" s="26">
        <v>404210000</v>
      </c>
      <c r="BH27" s="26">
        <v>83430000</v>
      </c>
      <c r="BI27" s="26"/>
      <c r="BJ27" s="26">
        <f t="shared" si="10"/>
        <v>1299559000</v>
      </c>
      <c r="BK27" s="26">
        <f t="shared" si="11"/>
        <v>911373000</v>
      </c>
      <c r="BL27" s="26">
        <v>564503000</v>
      </c>
      <c r="BM27" s="26">
        <v>308017000</v>
      </c>
      <c r="BN27" s="26">
        <v>456559000</v>
      </c>
      <c r="BO27" s="26">
        <v>63796000</v>
      </c>
      <c r="BP27" s="26"/>
      <c r="BQ27" s="26">
        <f t="shared" si="27"/>
        <v>1392875000</v>
      </c>
      <c r="BR27" s="26">
        <f t="shared" si="28"/>
        <v>828372000</v>
      </c>
      <c r="BS27" s="26">
        <v>560322000</v>
      </c>
      <c r="BT27" s="26">
        <v>305811000</v>
      </c>
      <c r="BU27" s="26">
        <v>408800000</v>
      </c>
      <c r="BV27" s="26">
        <v>208186000</v>
      </c>
      <c r="BW27" s="26"/>
      <c r="BX27" s="26">
        <f t="shared" si="29"/>
        <v>1483119000</v>
      </c>
      <c r="BY27" s="26">
        <f t="shared" si="30"/>
        <v>922797000</v>
      </c>
      <c r="BZ27" s="26">
        <f t="shared" si="12"/>
        <v>1483119</v>
      </c>
      <c r="CA27" s="26">
        <f t="shared" si="12"/>
        <v>922797</v>
      </c>
      <c r="CC27" s="26">
        <v>610156000</v>
      </c>
      <c r="CD27" s="26">
        <v>578289000</v>
      </c>
      <c r="CE27" s="26">
        <v>137739000</v>
      </c>
      <c r="CF27" s="26">
        <v>209075000</v>
      </c>
      <c r="CG27" s="26"/>
      <c r="CH27" s="26">
        <f t="shared" si="13"/>
        <v>1535259000</v>
      </c>
      <c r="CI27" s="26">
        <f t="shared" si="14"/>
        <v>925103000</v>
      </c>
      <c r="CJ27" s="26">
        <v>648355000</v>
      </c>
      <c r="CK27" s="26">
        <v>408235000</v>
      </c>
      <c r="CL27" s="26">
        <v>651753000</v>
      </c>
      <c r="CM27" s="26">
        <v>2649000</v>
      </c>
      <c r="CN27" s="26">
        <v>857000</v>
      </c>
      <c r="CO27" s="26">
        <f t="shared" si="15"/>
        <v>1711849000</v>
      </c>
      <c r="CP27" s="26">
        <f t="shared" si="16"/>
        <v>1063494000</v>
      </c>
      <c r="CQ27" s="26">
        <v>1065784000</v>
      </c>
      <c r="CR27" s="26">
        <v>405613000</v>
      </c>
      <c r="CS27" s="26">
        <v>309334000</v>
      </c>
      <c r="CT27" s="26">
        <v>5715000</v>
      </c>
      <c r="CU27" s="26"/>
      <c r="CV27" s="26">
        <f t="shared" si="17"/>
        <v>1786446000</v>
      </c>
      <c r="CW27" s="26">
        <f t="shared" si="18"/>
        <v>720662000</v>
      </c>
      <c r="CX27" s="26">
        <v>1339731000</v>
      </c>
      <c r="CY27" s="26">
        <v>755572000</v>
      </c>
      <c r="CZ27" s="26">
        <v>159359000</v>
      </c>
      <c r="DA27" s="26">
        <v>8383000</v>
      </c>
      <c r="DB27" s="26"/>
      <c r="DC27" s="26">
        <f t="shared" si="19"/>
        <v>2263045000</v>
      </c>
      <c r="DD27" s="26">
        <f t="shared" si="20"/>
        <v>923314000</v>
      </c>
      <c r="DE27" s="26">
        <v>1411265000</v>
      </c>
      <c r="DF27" s="26">
        <v>592255000</v>
      </c>
      <c r="DG27" s="26">
        <v>243451000</v>
      </c>
      <c r="DH27" s="26">
        <v>9790000</v>
      </c>
      <c r="DI27" s="26"/>
      <c r="DJ27" s="26">
        <f t="shared" si="21"/>
        <v>2256761000</v>
      </c>
      <c r="DK27" s="26">
        <f t="shared" si="22"/>
        <v>845496000</v>
      </c>
      <c r="DL27" s="26">
        <f t="shared" si="23"/>
        <v>845.49599999999998</v>
      </c>
      <c r="DN27" s="26">
        <v>1193751000</v>
      </c>
      <c r="DO27" s="26">
        <v>776876000</v>
      </c>
      <c r="DP27" s="26">
        <v>145981000</v>
      </c>
      <c r="DQ27" s="26">
        <v>8216000</v>
      </c>
      <c r="DR27" s="26"/>
      <c r="DS27" s="26">
        <f t="shared" si="24"/>
        <v>2124824000</v>
      </c>
      <c r="DT27" s="26">
        <f t="shared" si="31"/>
        <v>931073000</v>
      </c>
      <c r="DU27" s="26">
        <f t="shared" si="25"/>
        <v>931.07299999999998</v>
      </c>
    </row>
    <row r="28" spans="1:125" x14ac:dyDescent="0.2">
      <c r="A28" s="25" t="s">
        <v>45</v>
      </c>
      <c r="B28" s="26">
        <v>11631037000</v>
      </c>
      <c r="C28" s="26">
        <v>13520129769</v>
      </c>
      <c r="D28" s="26">
        <v>14443993000</v>
      </c>
      <c r="E28" s="26">
        <v>16486672408</v>
      </c>
      <c r="F28" s="26">
        <v>19518864825</v>
      </c>
      <c r="G28" s="26">
        <v>21530162100</v>
      </c>
      <c r="H28" s="26">
        <v>26512943312</v>
      </c>
      <c r="I28" s="26">
        <v>26037409267</v>
      </c>
      <c r="J28" s="26">
        <v>31990677154</v>
      </c>
      <c r="K28" s="53">
        <v>38099931942</v>
      </c>
      <c r="L28" s="53">
        <v>38992613810</v>
      </c>
      <c r="M28" s="53">
        <v>46017766447</v>
      </c>
      <c r="N28" s="53">
        <v>43592775996</v>
      </c>
      <c r="O28" s="53">
        <v>51677125691</v>
      </c>
      <c r="P28" s="53">
        <v>60417518876</v>
      </c>
      <c r="Q28" s="53">
        <v>57500205638</v>
      </c>
      <c r="R28" s="26"/>
      <c r="AI28" s="25" t="s">
        <v>44</v>
      </c>
      <c r="AJ28" s="26">
        <v>187354247</v>
      </c>
      <c r="AK28" s="26">
        <v>378925543</v>
      </c>
      <c r="AL28" s="26">
        <v>123679508</v>
      </c>
      <c r="AM28" s="26">
        <v>70096481</v>
      </c>
      <c r="AN28" s="26"/>
      <c r="AO28" s="26">
        <f t="shared" si="5"/>
        <v>760055779</v>
      </c>
      <c r="AP28" s="26">
        <f t="shared" si="26"/>
        <v>572701532</v>
      </c>
      <c r="AQ28" s="26">
        <v>299856493</v>
      </c>
      <c r="AR28" s="26">
        <v>675729806</v>
      </c>
      <c r="AS28" s="26">
        <v>210422923</v>
      </c>
      <c r="AT28" s="26">
        <v>250848832</v>
      </c>
      <c r="AU28" s="26"/>
      <c r="AV28" s="26">
        <f t="shared" si="6"/>
        <v>1436858054</v>
      </c>
      <c r="AW28" s="26">
        <f t="shared" si="7"/>
        <v>1137001561</v>
      </c>
      <c r="AX28" s="26">
        <v>356129436</v>
      </c>
      <c r="AY28" s="26">
        <v>833100944</v>
      </c>
      <c r="AZ28" s="26">
        <v>243329978</v>
      </c>
      <c r="BA28" s="26">
        <v>307071176</v>
      </c>
      <c r="BB28" s="26"/>
      <c r="BC28" s="26">
        <f t="shared" si="8"/>
        <v>1739631534</v>
      </c>
      <c r="BD28" s="26">
        <f t="shared" si="9"/>
        <v>1383502098</v>
      </c>
      <c r="BE28" s="26">
        <v>397302622</v>
      </c>
      <c r="BF28" s="26">
        <v>890478600</v>
      </c>
      <c r="BG28" s="26">
        <v>250904076</v>
      </c>
      <c r="BH28" s="26">
        <v>362074251</v>
      </c>
      <c r="BI28" s="26"/>
      <c r="BJ28" s="26">
        <f t="shared" si="10"/>
        <v>1900759549</v>
      </c>
      <c r="BK28" s="26">
        <f t="shared" si="11"/>
        <v>1503456927</v>
      </c>
      <c r="BL28" s="26">
        <v>542419669</v>
      </c>
      <c r="BM28" s="26">
        <v>1212708284</v>
      </c>
      <c r="BN28" s="26">
        <v>331183317</v>
      </c>
      <c r="BO28" s="26">
        <v>228265390</v>
      </c>
      <c r="BP28" s="26"/>
      <c r="BQ28" s="26">
        <f t="shared" si="27"/>
        <v>2314576660</v>
      </c>
      <c r="BR28" s="26">
        <f t="shared" si="28"/>
        <v>1772156991</v>
      </c>
      <c r="BS28" s="26">
        <v>587363761</v>
      </c>
      <c r="BT28" s="26">
        <v>1193426673</v>
      </c>
      <c r="BU28" s="26">
        <v>309598774</v>
      </c>
      <c r="BV28" s="26">
        <v>223770788</v>
      </c>
      <c r="BW28" s="26"/>
      <c r="BX28" s="26">
        <f t="shared" si="29"/>
        <v>2314159996</v>
      </c>
      <c r="BY28" s="26">
        <f t="shared" si="30"/>
        <v>1726796235</v>
      </c>
      <c r="BZ28" s="26">
        <f t="shared" si="12"/>
        <v>2314159.9959999998</v>
      </c>
      <c r="CA28" s="26">
        <f t="shared" si="12"/>
        <v>1726796.2350000001</v>
      </c>
      <c r="CC28" s="26">
        <v>621003236</v>
      </c>
      <c r="CD28" s="26">
        <v>1269111279</v>
      </c>
      <c r="CE28" s="26">
        <v>243961184</v>
      </c>
      <c r="CF28" s="26">
        <v>227023248</v>
      </c>
      <c r="CG28" s="26"/>
      <c r="CH28" s="26">
        <f t="shared" si="13"/>
        <v>2361098947</v>
      </c>
      <c r="CI28" s="26">
        <f t="shared" si="14"/>
        <v>1740095711</v>
      </c>
      <c r="CJ28" s="26">
        <v>1096174739</v>
      </c>
      <c r="CK28" s="26">
        <v>1401296068</v>
      </c>
      <c r="CL28" s="26">
        <v>90989452</v>
      </c>
      <c r="CM28" s="26">
        <v>231702034</v>
      </c>
      <c r="CN28" s="26"/>
      <c r="CO28" s="26">
        <f t="shared" si="15"/>
        <v>2820162293</v>
      </c>
      <c r="CP28" s="26">
        <f t="shared" si="16"/>
        <v>1723987554</v>
      </c>
      <c r="CQ28" s="26">
        <v>1242089731</v>
      </c>
      <c r="CR28" s="26">
        <v>1760663682</v>
      </c>
      <c r="CS28" s="26">
        <v>268097513</v>
      </c>
      <c r="CT28" s="26">
        <v>40406341</v>
      </c>
      <c r="CU28" s="26"/>
      <c r="CV28" s="26">
        <f t="shared" si="17"/>
        <v>3311257267</v>
      </c>
      <c r="CW28" s="26">
        <f t="shared" si="18"/>
        <v>2069167536</v>
      </c>
      <c r="CX28" s="26">
        <v>1333514494</v>
      </c>
      <c r="CY28" s="26">
        <v>1766569763</v>
      </c>
      <c r="CZ28" s="26">
        <v>278261679</v>
      </c>
      <c r="DA28" s="26">
        <v>23659643</v>
      </c>
      <c r="DB28" s="26"/>
      <c r="DC28" s="26">
        <f t="shared" si="19"/>
        <v>3402005579</v>
      </c>
      <c r="DD28" s="26">
        <f t="shared" si="20"/>
        <v>2068491085</v>
      </c>
      <c r="DE28" s="26">
        <v>1506868495</v>
      </c>
      <c r="DF28" s="26">
        <v>1867592209</v>
      </c>
      <c r="DG28" s="26">
        <v>251303890</v>
      </c>
      <c r="DH28" s="26">
        <v>23683130</v>
      </c>
      <c r="DI28" s="26"/>
      <c r="DJ28" s="26">
        <f t="shared" si="21"/>
        <v>3649447724</v>
      </c>
      <c r="DK28" s="26">
        <f t="shared" si="22"/>
        <v>2142579229</v>
      </c>
      <c r="DL28" s="26">
        <f t="shared" si="23"/>
        <v>2142.5792289999999</v>
      </c>
      <c r="DN28" s="26">
        <v>1674834299</v>
      </c>
      <c r="DO28" s="26">
        <v>2074755579</v>
      </c>
      <c r="DP28" s="26">
        <v>200007123</v>
      </c>
      <c r="DQ28" s="26">
        <v>22735637</v>
      </c>
      <c r="DR28" s="26"/>
      <c r="DS28" s="26">
        <f t="shared" si="24"/>
        <v>3972332638</v>
      </c>
      <c r="DT28" s="26">
        <f t="shared" si="31"/>
        <v>2297498339</v>
      </c>
      <c r="DU28" s="26">
        <f t="shared" si="25"/>
        <v>2297.4983390000002</v>
      </c>
    </row>
    <row r="29" spans="1:125" x14ac:dyDescent="0.2">
      <c r="A29" s="25" t="s">
        <v>46</v>
      </c>
      <c r="B29" s="26">
        <v>14023444592</v>
      </c>
      <c r="C29" s="26">
        <v>15835902531</v>
      </c>
      <c r="D29" s="26">
        <v>17070655528</v>
      </c>
      <c r="E29" s="26">
        <v>19691981516</v>
      </c>
      <c r="F29" s="26">
        <v>22586996144</v>
      </c>
      <c r="G29" s="26">
        <v>28067874419</v>
      </c>
      <c r="H29" s="26">
        <v>31056224724</v>
      </c>
      <c r="I29" s="26">
        <v>31400856870</v>
      </c>
      <c r="J29" s="26">
        <v>37437758599</v>
      </c>
      <c r="K29" s="53">
        <v>35970373310</v>
      </c>
      <c r="L29" s="53">
        <v>35072192520</v>
      </c>
      <c r="M29" s="53">
        <v>38841502174</v>
      </c>
      <c r="N29" s="53">
        <v>44189898217</v>
      </c>
      <c r="O29" s="53">
        <v>42092081181</v>
      </c>
      <c r="P29" s="53">
        <v>43930066445</v>
      </c>
      <c r="Q29" s="53">
        <v>47261846215</v>
      </c>
      <c r="R29" s="26"/>
      <c r="AI29" s="25" t="s">
        <v>45</v>
      </c>
      <c r="AJ29" s="26">
        <v>461237000</v>
      </c>
      <c r="AK29" s="26">
        <v>187915000</v>
      </c>
      <c r="AL29" s="26">
        <v>29044000</v>
      </c>
      <c r="AM29" s="26">
        <v>59670000</v>
      </c>
      <c r="AN29" s="26"/>
      <c r="AO29" s="26">
        <f t="shared" si="5"/>
        <v>737866000</v>
      </c>
      <c r="AP29" s="26">
        <f t="shared" si="26"/>
        <v>276629000</v>
      </c>
      <c r="AQ29" s="26">
        <v>633426100</v>
      </c>
      <c r="AR29" s="26">
        <v>635957300</v>
      </c>
      <c r="AS29" s="26">
        <v>64620400</v>
      </c>
      <c r="AT29" s="26">
        <v>457763400</v>
      </c>
      <c r="AU29" s="26">
        <v>160545900</v>
      </c>
      <c r="AV29" s="26">
        <f t="shared" si="6"/>
        <v>1952313100</v>
      </c>
      <c r="AW29" s="26">
        <f t="shared" si="7"/>
        <v>1318887000</v>
      </c>
      <c r="AX29" s="26">
        <v>683227268</v>
      </c>
      <c r="AY29" s="26">
        <v>610563434</v>
      </c>
      <c r="AZ29" s="26">
        <v>105897370</v>
      </c>
      <c r="BA29" s="26">
        <v>671869696</v>
      </c>
      <c r="BB29" s="26">
        <v>157236013</v>
      </c>
      <c r="BC29" s="26">
        <f t="shared" si="8"/>
        <v>2228793781</v>
      </c>
      <c r="BD29" s="26">
        <f t="shared" si="9"/>
        <v>1545566513</v>
      </c>
      <c r="BE29" s="26">
        <v>799905618</v>
      </c>
      <c r="BF29" s="26">
        <v>609235730</v>
      </c>
      <c r="BG29" s="26">
        <v>120504368</v>
      </c>
      <c r="BH29" s="26">
        <v>169414350</v>
      </c>
      <c r="BI29" s="26">
        <v>178451942</v>
      </c>
      <c r="BJ29" s="26">
        <f t="shared" si="10"/>
        <v>1877512008</v>
      </c>
      <c r="BK29" s="26">
        <f t="shared" si="11"/>
        <v>1077606390</v>
      </c>
      <c r="BL29" s="26">
        <v>851921764</v>
      </c>
      <c r="BM29" s="26">
        <v>769927089</v>
      </c>
      <c r="BN29" s="26">
        <v>374500061</v>
      </c>
      <c r="BO29" s="26">
        <v>701521917</v>
      </c>
      <c r="BP29" s="26">
        <v>207351146</v>
      </c>
      <c r="BQ29" s="26">
        <f t="shared" si="27"/>
        <v>2905221977</v>
      </c>
      <c r="BR29" s="26">
        <f t="shared" si="28"/>
        <v>2053300213</v>
      </c>
      <c r="BS29" s="26">
        <v>825599186</v>
      </c>
      <c r="BT29" s="26">
        <v>637880408</v>
      </c>
      <c r="BU29" s="26">
        <v>200762539</v>
      </c>
      <c r="BV29" s="26">
        <v>3207093212</v>
      </c>
      <c r="BW29" s="26">
        <v>188420469</v>
      </c>
      <c r="BX29" s="26">
        <f t="shared" si="29"/>
        <v>5059755814</v>
      </c>
      <c r="BY29" s="26">
        <f t="shared" si="30"/>
        <v>4234156628</v>
      </c>
      <c r="BZ29" s="26">
        <f t="shared" si="12"/>
        <v>5059755.8140000002</v>
      </c>
      <c r="CA29" s="26">
        <f t="shared" si="12"/>
        <v>4234156.6279999996</v>
      </c>
      <c r="CC29" s="26">
        <v>882061584</v>
      </c>
      <c r="CD29" s="26">
        <v>678035915</v>
      </c>
      <c r="CE29" s="26">
        <v>71871993</v>
      </c>
      <c r="CF29" s="26">
        <v>1356742999</v>
      </c>
      <c r="CG29" s="26">
        <v>200359929</v>
      </c>
      <c r="CH29" s="26">
        <f t="shared" si="13"/>
        <v>3189072420</v>
      </c>
      <c r="CI29" s="26">
        <f t="shared" si="14"/>
        <v>2307010836</v>
      </c>
      <c r="CJ29" s="26">
        <v>1324244973</v>
      </c>
      <c r="CK29" s="26">
        <v>1020388944</v>
      </c>
      <c r="CL29" s="26">
        <v>52971673</v>
      </c>
      <c r="CM29" s="26">
        <v>874179288</v>
      </c>
      <c r="CN29" s="26"/>
      <c r="CO29" s="26">
        <f t="shared" si="15"/>
        <v>3271784878</v>
      </c>
      <c r="CP29" s="26">
        <f t="shared" si="16"/>
        <v>1947539905</v>
      </c>
      <c r="CQ29" s="26">
        <v>1449947547</v>
      </c>
      <c r="CR29" s="26">
        <v>841366084</v>
      </c>
      <c r="CS29" s="26">
        <v>38869227</v>
      </c>
      <c r="CT29" s="26">
        <v>1025060984</v>
      </c>
      <c r="CU29" s="26"/>
      <c r="CV29" s="26">
        <f t="shared" si="17"/>
        <v>3355243842</v>
      </c>
      <c r="CW29" s="26">
        <f t="shared" si="18"/>
        <v>1905296295</v>
      </c>
      <c r="CX29" s="26">
        <v>2325594722</v>
      </c>
      <c r="CY29" s="26">
        <v>1055724399</v>
      </c>
      <c r="CZ29" s="26">
        <v>40319937</v>
      </c>
      <c r="DA29" s="26">
        <v>1072607849</v>
      </c>
      <c r="DB29" s="26"/>
      <c r="DC29" s="26">
        <f t="shared" si="19"/>
        <v>4494246907</v>
      </c>
      <c r="DD29" s="26">
        <f t="shared" si="20"/>
        <v>2168652185</v>
      </c>
      <c r="DE29" s="26">
        <v>2143332231</v>
      </c>
      <c r="DF29" s="26">
        <v>1297602690</v>
      </c>
      <c r="DG29" s="26">
        <v>46332969</v>
      </c>
      <c r="DH29" s="26">
        <v>878208484</v>
      </c>
      <c r="DI29" s="26"/>
      <c r="DJ29" s="26">
        <f t="shared" si="21"/>
        <v>4365476374</v>
      </c>
      <c r="DK29" s="26">
        <f t="shared" si="22"/>
        <v>2222144143</v>
      </c>
      <c r="DL29" s="26">
        <f t="shared" si="23"/>
        <v>2222.144143</v>
      </c>
      <c r="DN29" s="26">
        <v>2162984809</v>
      </c>
      <c r="DO29" s="26">
        <v>1270181460</v>
      </c>
      <c r="DP29" s="26">
        <v>69188663</v>
      </c>
      <c r="DQ29" s="26">
        <v>315830021</v>
      </c>
      <c r="DR29" s="26"/>
      <c r="DS29" s="26">
        <f t="shared" si="24"/>
        <v>3818184953</v>
      </c>
      <c r="DT29" s="26">
        <f t="shared" si="31"/>
        <v>1655200144</v>
      </c>
      <c r="DU29" s="26">
        <f t="shared" si="25"/>
        <v>1655.2001439999999</v>
      </c>
    </row>
    <row r="30" spans="1:125" x14ac:dyDescent="0.2">
      <c r="A30" s="25" t="s">
        <v>47</v>
      </c>
      <c r="B30" s="26">
        <v>13517052000</v>
      </c>
      <c r="C30" s="26">
        <v>15591291000</v>
      </c>
      <c r="D30" s="26">
        <v>16154102000</v>
      </c>
      <c r="E30" s="26">
        <v>18752019000</v>
      </c>
      <c r="F30" s="26">
        <v>22974788296</v>
      </c>
      <c r="G30" s="26">
        <v>22975665000</v>
      </c>
      <c r="H30" s="26">
        <v>28161457416</v>
      </c>
      <c r="I30" s="26">
        <v>35043128275</v>
      </c>
      <c r="J30" s="26">
        <v>33523224870</v>
      </c>
      <c r="K30" s="53">
        <v>41913124603</v>
      </c>
      <c r="L30" s="53">
        <v>40126596364</v>
      </c>
      <c r="M30" s="53">
        <v>39525939136</v>
      </c>
      <c r="N30" s="53">
        <v>41416355805</v>
      </c>
      <c r="O30" s="53">
        <v>44350144115</v>
      </c>
      <c r="P30" s="53">
        <v>47400348895</v>
      </c>
      <c r="Q30" s="53">
        <v>52599345087</v>
      </c>
      <c r="R30" s="26"/>
      <c r="AI30" s="25" t="s">
        <v>46</v>
      </c>
      <c r="AJ30" s="26">
        <v>80403908</v>
      </c>
      <c r="AK30" s="26">
        <v>143776053</v>
      </c>
      <c r="AL30" s="26">
        <v>104194081</v>
      </c>
      <c r="AM30" s="26">
        <v>65579948</v>
      </c>
      <c r="AN30" s="26"/>
      <c r="AO30" s="26">
        <f t="shared" si="5"/>
        <v>393953990</v>
      </c>
      <c r="AP30" s="26">
        <f t="shared" si="26"/>
        <v>313550082</v>
      </c>
      <c r="AQ30" s="26">
        <v>212325000</v>
      </c>
      <c r="AR30" s="26">
        <v>215577000</v>
      </c>
      <c r="AS30" s="26">
        <v>384935785</v>
      </c>
      <c r="AT30" s="26">
        <v>146981000</v>
      </c>
      <c r="AU30" s="26"/>
      <c r="AV30" s="26">
        <f t="shared" si="6"/>
        <v>959818785</v>
      </c>
      <c r="AW30" s="26">
        <f t="shared" si="7"/>
        <v>747493785</v>
      </c>
      <c r="AX30" s="26">
        <v>246073405</v>
      </c>
      <c r="AY30" s="26">
        <v>239349925</v>
      </c>
      <c r="AZ30" s="26">
        <v>346075480</v>
      </c>
      <c r="BA30" s="26">
        <v>232452232</v>
      </c>
      <c r="BB30" s="26"/>
      <c r="BC30" s="26">
        <f t="shared" si="8"/>
        <v>1063951042</v>
      </c>
      <c r="BD30" s="26">
        <f t="shared" si="9"/>
        <v>817877637</v>
      </c>
      <c r="BE30" s="26">
        <v>255662168</v>
      </c>
      <c r="BF30" s="26">
        <v>235243739</v>
      </c>
      <c r="BG30" s="26">
        <v>62751467</v>
      </c>
      <c r="BH30" s="26">
        <v>147511330</v>
      </c>
      <c r="BI30" s="26"/>
      <c r="BJ30" s="26">
        <f t="shared" si="10"/>
        <v>701168704</v>
      </c>
      <c r="BK30" s="26">
        <f t="shared" si="11"/>
        <v>445506536</v>
      </c>
      <c r="BL30" s="26">
        <v>252475440</v>
      </c>
      <c r="BM30" s="26">
        <v>434124263</v>
      </c>
      <c r="BN30" s="26">
        <v>2148536</v>
      </c>
      <c r="BO30" s="26">
        <v>532609543</v>
      </c>
      <c r="BP30" s="26"/>
      <c r="BQ30" s="26">
        <f t="shared" si="27"/>
        <v>1221357782</v>
      </c>
      <c r="BR30" s="26">
        <f t="shared" si="28"/>
        <v>968882342</v>
      </c>
      <c r="BS30" s="26">
        <v>330551884</v>
      </c>
      <c r="BT30" s="26">
        <v>449954105</v>
      </c>
      <c r="BU30" s="26">
        <v>66635522</v>
      </c>
      <c r="BV30" s="26">
        <v>390815322</v>
      </c>
      <c r="BW30" s="26"/>
      <c r="BX30" s="26">
        <f t="shared" si="29"/>
        <v>1237956833</v>
      </c>
      <c r="BY30" s="26">
        <f t="shared" si="30"/>
        <v>907404949</v>
      </c>
      <c r="BZ30" s="26">
        <f t="shared" si="12"/>
        <v>1237956.8330000001</v>
      </c>
      <c r="CA30" s="26">
        <f t="shared" si="12"/>
        <v>907404.94900000002</v>
      </c>
      <c r="CC30" s="26">
        <v>737169641</v>
      </c>
      <c r="CD30" s="26">
        <v>487198745</v>
      </c>
      <c r="CE30" s="26">
        <v>41313679</v>
      </c>
      <c r="CF30" s="26">
        <v>169030188</v>
      </c>
      <c r="CG30" s="26"/>
      <c r="CH30" s="26">
        <f t="shared" si="13"/>
        <v>1434712253</v>
      </c>
      <c r="CI30" s="26">
        <f t="shared" si="14"/>
        <v>697542612</v>
      </c>
      <c r="CJ30" s="26">
        <v>1558929566</v>
      </c>
      <c r="CK30" s="26">
        <v>593037200</v>
      </c>
      <c r="CL30" s="26">
        <v>115561095</v>
      </c>
      <c r="CM30" s="26">
        <v>60593057</v>
      </c>
      <c r="CN30" s="26"/>
      <c r="CO30" s="26">
        <f t="shared" si="15"/>
        <v>2328120918</v>
      </c>
      <c r="CP30" s="26">
        <f t="shared" si="16"/>
        <v>769191352</v>
      </c>
      <c r="CQ30" s="26">
        <v>1691194392</v>
      </c>
      <c r="CR30" s="26">
        <v>596983786</v>
      </c>
      <c r="CS30" s="26">
        <v>89447550</v>
      </c>
      <c r="CT30" s="26">
        <v>62417811</v>
      </c>
      <c r="CU30" s="26"/>
      <c r="CV30" s="26">
        <f t="shared" si="17"/>
        <v>2440043539</v>
      </c>
      <c r="CW30" s="26">
        <f t="shared" si="18"/>
        <v>748849147</v>
      </c>
      <c r="CX30" s="26">
        <v>1930538632</v>
      </c>
      <c r="CY30" s="26">
        <v>578879628</v>
      </c>
      <c r="CZ30" s="26">
        <v>124610431</v>
      </c>
      <c r="DA30" s="26">
        <v>113273996</v>
      </c>
      <c r="DB30" s="26"/>
      <c r="DC30" s="26">
        <f t="shared" si="19"/>
        <v>2747302687</v>
      </c>
      <c r="DD30" s="26">
        <f t="shared" si="20"/>
        <v>816764055</v>
      </c>
      <c r="DE30" s="26">
        <v>2002794469</v>
      </c>
      <c r="DF30" s="26">
        <v>681473016</v>
      </c>
      <c r="DG30" s="26">
        <v>151671645</v>
      </c>
      <c r="DH30" s="26">
        <v>192396422</v>
      </c>
      <c r="DI30" s="26"/>
      <c r="DJ30" s="26">
        <f t="shared" si="21"/>
        <v>3028335552</v>
      </c>
      <c r="DK30" s="26">
        <f t="shared" si="22"/>
        <v>1025541083</v>
      </c>
      <c r="DL30" s="26">
        <f t="shared" si="23"/>
        <v>1025.5410830000001</v>
      </c>
      <c r="DN30" s="26">
        <v>1708043646</v>
      </c>
      <c r="DO30" s="26">
        <v>652870285</v>
      </c>
      <c r="DP30" s="26">
        <v>118835115</v>
      </c>
      <c r="DQ30" s="26">
        <v>101206409</v>
      </c>
      <c r="DR30" s="26"/>
      <c r="DS30" s="26">
        <f t="shared" si="24"/>
        <v>2580955455</v>
      </c>
      <c r="DT30" s="26">
        <f t="shared" si="31"/>
        <v>872911809</v>
      </c>
      <c r="DU30" s="26">
        <f t="shared" si="25"/>
        <v>872.91180899999995</v>
      </c>
    </row>
    <row r="31" spans="1:125" x14ac:dyDescent="0.2">
      <c r="A31" s="25" t="s">
        <v>48</v>
      </c>
      <c r="B31" s="26">
        <v>4820332778</v>
      </c>
      <c r="C31" s="26">
        <v>5278287130</v>
      </c>
      <c r="D31" s="26">
        <v>5890772089</v>
      </c>
      <c r="E31" s="26">
        <v>6727775356</v>
      </c>
      <c r="F31" s="26">
        <v>7090531312</v>
      </c>
      <c r="G31" s="26">
        <v>7689036384</v>
      </c>
      <c r="H31" s="26">
        <v>9162314809</v>
      </c>
      <c r="I31" s="26">
        <v>10930758087</v>
      </c>
      <c r="J31" s="26">
        <v>13981045986</v>
      </c>
      <c r="K31" s="53">
        <v>14313699810</v>
      </c>
      <c r="L31" s="53">
        <v>17005539950</v>
      </c>
      <c r="M31" s="53">
        <v>16516005662</v>
      </c>
      <c r="N31" s="53">
        <v>18063422230</v>
      </c>
      <c r="O31" s="53">
        <v>18944099595</v>
      </c>
      <c r="P31" s="53">
        <v>19170712101</v>
      </c>
      <c r="Q31" s="53">
        <v>21522593216</v>
      </c>
      <c r="R31" s="26"/>
      <c r="AI31" s="25" t="s">
        <v>47</v>
      </c>
      <c r="AJ31" s="26">
        <v>550783000</v>
      </c>
      <c r="AK31" s="26">
        <v>340604000</v>
      </c>
      <c r="AL31" s="26">
        <v>70768000</v>
      </c>
      <c r="AM31" s="26">
        <v>75154000</v>
      </c>
      <c r="AN31" s="26"/>
      <c r="AO31" s="26">
        <f t="shared" si="5"/>
        <v>1037309000</v>
      </c>
      <c r="AP31" s="26">
        <f t="shared" si="26"/>
        <v>486526000</v>
      </c>
      <c r="AQ31" s="26">
        <v>808944000</v>
      </c>
      <c r="AR31" s="26">
        <v>785358000</v>
      </c>
      <c r="AS31" s="26">
        <v>187584000</v>
      </c>
      <c r="AT31" s="26">
        <v>112771000</v>
      </c>
      <c r="AU31" s="26"/>
      <c r="AV31" s="26">
        <f t="shared" si="6"/>
        <v>1894657000</v>
      </c>
      <c r="AW31" s="26">
        <f t="shared" si="7"/>
        <v>1085713000</v>
      </c>
      <c r="AX31" s="26">
        <v>936270216</v>
      </c>
      <c r="AY31" s="26">
        <v>898015424</v>
      </c>
      <c r="AZ31" s="26">
        <v>257919913</v>
      </c>
      <c r="BA31" s="26">
        <v>169851950</v>
      </c>
      <c r="BB31" s="26"/>
      <c r="BC31" s="26">
        <f t="shared" si="8"/>
        <v>2262057503</v>
      </c>
      <c r="BD31" s="26">
        <f t="shared" si="9"/>
        <v>1325787287</v>
      </c>
      <c r="BE31" s="26">
        <v>1007769000</v>
      </c>
      <c r="BF31" s="26">
        <v>1147451000</v>
      </c>
      <c r="BG31" s="26">
        <v>238559000</v>
      </c>
      <c r="BH31" s="26">
        <v>213932000</v>
      </c>
      <c r="BI31" s="26"/>
      <c r="BJ31" s="26">
        <f t="shared" si="10"/>
        <v>2607711000</v>
      </c>
      <c r="BK31" s="26">
        <f t="shared" si="11"/>
        <v>1599942000</v>
      </c>
      <c r="BL31" s="26">
        <v>1171066186</v>
      </c>
      <c r="BM31" s="26">
        <v>1065898947</v>
      </c>
      <c r="BN31" s="26">
        <v>240956514</v>
      </c>
      <c r="BO31" s="26">
        <v>282412978</v>
      </c>
      <c r="BP31" s="26"/>
      <c r="BQ31" s="26">
        <f t="shared" si="27"/>
        <v>2760334625</v>
      </c>
      <c r="BR31" s="26">
        <f t="shared" si="28"/>
        <v>1589268439</v>
      </c>
      <c r="BS31" s="26">
        <v>1071932526</v>
      </c>
      <c r="BT31" s="26">
        <v>970961894</v>
      </c>
      <c r="BU31" s="26">
        <v>275708081</v>
      </c>
      <c r="BV31" s="26">
        <v>333143406</v>
      </c>
      <c r="BW31" s="26"/>
      <c r="BX31" s="26">
        <f t="shared" si="29"/>
        <v>2651745907</v>
      </c>
      <c r="BY31" s="26">
        <f t="shared" si="30"/>
        <v>1579813381</v>
      </c>
      <c r="BZ31" s="26">
        <f t="shared" si="12"/>
        <v>2651745.9070000001</v>
      </c>
      <c r="CA31" s="26">
        <f t="shared" si="12"/>
        <v>1579813.3810000001</v>
      </c>
      <c r="CC31" s="26">
        <v>1142099592</v>
      </c>
      <c r="CD31" s="26">
        <v>1315171980</v>
      </c>
      <c r="CE31" s="26">
        <v>268868341</v>
      </c>
      <c r="CF31" s="26">
        <v>269603405</v>
      </c>
      <c r="CG31" s="26"/>
      <c r="CH31" s="26">
        <f t="shared" si="13"/>
        <v>2995743318</v>
      </c>
      <c r="CI31" s="26">
        <f t="shared" si="14"/>
        <v>1853643726</v>
      </c>
      <c r="CJ31" s="26">
        <v>1322825857</v>
      </c>
      <c r="CK31" s="26">
        <v>1201188472</v>
      </c>
      <c r="CL31" s="26">
        <v>116767589</v>
      </c>
      <c r="CM31" s="26">
        <v>1008712808</v>
      </c>
      <c r="CN31" s="26"/>
      <c r="CO31" s="26">
        <f t="shared" si="15"/>
        <v>3649494726</v>
      </c>
      <c r="CP31" s="26">
        <f t="shared" si="16"/>
        <v>2326668869</v>
      </c>
      <c r="CQ31" s="26">
        <v>1691152042</v>
      </c>
      <c r="CR31" s="26">
        <v>1280869327</v>
      </c>
      <c r="CS31" s="26">
        <v>150133715</v>
      </c>
      <c r="CT31" s="26">
        <v>140647762</v>
      </c>
      <c r="CU31" s="26"/>
      <c r="CV31" s="26">
        <f t="shared" si="17"/>
        <v>3262802846</v>
      </c>
      <c r="CW31" s="26">
        <f t="shared" si="18"/>
        <v>1571650804</v>
      </c>
      <c r="CX31" s="26">
        <v>2180766172</v>
      </c>
      <c r="CY31" s="26">
        <v>1865985023</v>
      </c>
      <c r="CZ31" s="26">
        <v>120757965</v>
      </c>
      <c r="DA31" s="26">
        <v>1327174345</v>
      </c>
      <c r="DB31" s="26"/>
      <c r="DC31" s="26">
        <f t="shared" si="19"/>
        <v>5494683505</v>
      </c>
      <c r="DD31" s="26">
        <f t="shared" si="20"/>
        <v>3313917333</v>
      </c>
      <c r="DE31" s="26">
        <v>2189367000</v>
      </c>
      <c r="DF31" s="26">
        <v>1747822000</v>
      </c>
      <c r="DG31" s="26">
        <v>123456000</v>
      </c>
      <c r="DH31" s="26">
        <v>274652573</v>
      </c>
      <c r="DI31" s="26"/>
      <c r="DJ31" s="26">
        <f t="shared" si="21"/>
        <v>4335297573</v>
      </c>
      <c r="DK31" s="26">
        <f t="shared" si="22"/>
        <v>2145930573</v>
      </c>
      <c r="DL31" s="26">
        <f t="shared" si="23"/>
        <v>2145.9305730000001</v>
      </c>
      <c r="DN31" s="26">
        <v>2133034385</v>
      </c>
      <c r="DO31" s="26">
        <v>1756515217</v>
      </c>
      <c r="DP31" s="26">
        <v>114809547</v>
      </c>
      <c r="DQ31" s="26">
        <v>908020373</v>
      </c>
      <c r="DR31" s="26"/>
      <c r="DS31" s="26">
        <f t="shared" si="24"/>
        <v>4912379522</v>
      </c>
      <c r="DT31" s="26">
        <f t="shared" si="31"/>
        <v>2779345137</v>
      </c>
      <c r="DU31" s="26">
        <f t="shared" si="25"/>
        <v>2779.3451369999998</v>
      </c>
    </row>
    <row r="32" spans="1:125" x14ac:dyDescent="0.2">
      <c r="A32" s="25" t="s">
        <v>49</v>
      </c>
      <c r="B32" s="26">
        <v>28088194001</v>
      </c>
      <c r="C32" s="26">
        <v>32951384236</v>
      </c>
      <c r="D32" s="26">
        <v>36612674634</v>
      </c>
      <c r="E32" s="26">
        <v>41494034176</v>
      </c>
      <c r="F32" s="26">
        <v>46303773291</v>
      </c>
      <c r="G32" s="26">
        <v>47807118174</v>
      </c>
      <c r="H32" s="26">
        <v>56921577570</v>
      </c>
      <c r="I32" s="26">
        <v>62068108133</v>
      </c>
      <c r="J32" s="26">
        <v>73048174232</v>
      </c>
      <c r="K32" s="53">
        <v>82831344933</v>
      </c>
      <c r="L32" s="53">
        <v>98322229388</v>
      </c>
      <c r="M32" s="53">
        <v>97610841829</v>
      </c>
      <c r="N32" s="53">
        <v>115871875946</v>
      </c>
      <c r="O32" s="53">
        <v>112031033703</v>
      </c>
      <c r="P32" s="53">
        <v>111973265209</v>
      </c>
      <c r="Q32" s="53">
        <v>114416959140</v>
      </c>
      <c r="R32" s="26"/>
      <c r="AI32" s="25" t="s">
        <v>48</v>
      </c>
      <c r="AJ32" s="26">
        <v>60925210</v>
      </c>
      <c r="AK32" s="26">
        <v>77833594</v>
      </c>
      <c r="AL32" s="26">
        <v>60809842</v>
      </c>
      <c r="AM32" s="26">
        <v>13251943</v>
      </c>
      <c r="AN32" s="26"/>
      <c r="AO32" s="26">
        <f t="shared" si="5"/>
        <v>212820589</v>
      </c>
      <c r="AP32" s="26">
        <f t="shared" si="26"/>
        <v>151895379</v>
      </c>
      <c r="AQ32" s="26">
        <v>121883614</v>
      </c>
      <c r="AR32" s="26">
        <v>122843238</v>
      </c>
      <c r="AS32" s="26">
        <v>15965855</v>
      </c>
      <c r="AT32" s="26">
        <v>18933428</v>
      </c>
      <c r="AU32" s="26"/>
      <c r="AV32" s="26">
        <f t="shared" si="6"/>
        <v>279626135</v>
      </c>
      <c r="AW32" s="26">
        <f t="shared" si="7"/>
        <v>157742521</v>
      </c>
      <c r="AX32" s="26">
        <v>137792567</v>
      </c>
      <c r="AY32" s="26">
        <v>176272742</v>
      </c>
      <c r="AZ32" s="26">
        <v>17652174</v>
      </c>
      <c r="BA32" s="26">
        <v>90400633</v>
      </c>
      <c r="BB32" s="26"/>
      <c r="BC32" s="26">
        <f t="shared" si="8"/>
        <v>422118116</v>
      </c>
      <c r="BD32" s="26">
        <f t="shared" si="9"/>
        <v>284325549</v>
      </c>
      <c r="BE32" s="26">
        <v>134985223</v>
      </c>
      <c r="BF32" s="26">
        <v>158087865</v>
      </c>
      <c r="BG32" s="26">
        <v>80082527</v>
      </c>
      <c r="BH32" s="26">
        <v>17559244</v>
      </c>
      <c r="BI32" s="26"/>
      <c r="BJ32" s="26">
        <f t="shared" si="10"/>
        <v>390714859</v>
      </c>
      <c r="BK32" s="26">
        <f t="shared" si="11"/>
        <v>255729636</v>
      </c>
      <c r="BL32" s="26">
        <v>152795310</v>
      </c>
      <c r="BM32" s="26">
        <v>193022811</v>
      </c>
      <c r="BN32" s="26">
        <v>130425294</v>
      </c>
      <c r="BO32" s="26">
        <v>15067206</v>
      </c>
      <c r="BP32" s="26"/>
      <c r="BQ32" s="26">
        <f t="shared" si="27"/>
        <v>491310621</v>
      </c>
      <c r="BR32" s="26">
        <f t="shared" si="28"/>
        <v>338515311</v>
      </c>
      <c r="BS32" s="26">
        <v>137426476</v>
      </c>
      <c r="BT32" s="26">
        <v>179829575</v>
      </c>
      <c r="BU32" s="26">
        <v>41385030</v>
      </c>
      <c r="BV32" s="26">
        <v>14218178</v>
      </c>
      <c r="BW32" s="26"/>
      <c r="BX32" s="26">
        <f t="shared" si="29"/>
        <v>372859259</v>
      </c>
      <c r="BY32" s="26">
        <f t="shared" si="30"/>
        <v>235432783</v>
      </c>
      <c r="BZ32" s="26">
        <f t="shared" si="12"/>
        <v>372859.25900000002</v>
      </c>
      <c r="CA32" s="26">
        <f t="shared" si="12"/>
        <v>235432.783</v>
      </c>
      <c r="CC32" s="26">
        <v>147188535</v>
      </c>
      <c r="CD32" s="26">
        <v>194908444</v>
      </c>
      <c r="CE32" s="26">
        <v>147804391</v>
      </c>
      <c r="CF32" s="26">
        <v>33799761</v>
      </c>
      <c r="CG32" s="26"/>
      <c r="CH32" s="26">
        <f t="shared" si="13"/>
        <v>523701131</v>
      </c>
      <c r="CI32" s="26">
        <f t="shared" si="14"/>
        <v>376512596</v>
      </c>
      <c r="CJ32" s="26">
        <v>228307277</v>
      </c>
      <c r="CK32" s="26">
        <v>207684285</v>
      </c>
      <c r="CL32" s="26">
        <v>66368126</v>
      </c>
      <c r="CM32" s="26">
        <v>16772772</v>
      </c>
      <c r="CN32" s="26"/>
      <c r="CO32" s="26">
        <f t="shared" si="15"/>
        <v>519132460</v>
      </c>
      <c r="CP32" s="26">
        <f t="shared" si="16"/>
        <v>290825183</v>
      </c>
      <c r="CQ32" s="26">
        <v>211221390</v>
      </c>
      <c r="CR32" s="26">
        <v>262669101</v>
      </c>
      <c r="CS32" s="26">
        <v>74782754</v>
      </c>
      <c r="CT32" s="26">
        <v>85408486</v>
      </c>
      <c r="CU32" s="26"/>
      <c r="CV32" s="26">
        <f t="shared" si="17"/>
        <v>634081731</v>
      </c>
      <c r="CW32" s="26">
        <f t="shared" si="18"/>
        <v>422860341</v>
      </c>
      <c r="CX32" s="26">
        <v>221749341</v>
      </c>
      <c r="CY32" s="26">
        <v>244869161</v>
      </c>
      <c r="CZ32" s="26">
        <v>52504733</v>
      </c>
      <c r="DA32" s="26">
        <v>11292454</v>
      </c>
      <c r="DB32" s="26"/>
      <c r="DC32" s="26">
        <f t="shared" si="19"/>
        <v>530415689</v>
      </c>
      <c r="DD32" s="26">
        <f t="shared" si="20"/>
        <v>308666348</v>
      </c>
      <c r="DE32" s="26">
        <v>262027092</v>
      </c>
      <c r="DF32" s="26">
        <v>338537597</v>
      </c>
      <c r="DG32" s="26">
        <v>69258668</v>
      </c>
      <c r="DH32" s="26">
        <v>1476676</v>
      </c>
      <c r="DI32" s="26"/>
      <c r="DJ32" s="26">
        <f t="shared" si="21"/>
        <v>671300033</v>
      </c>
      <c r="DK32" s="26">
        <f t="shared" si="22"/>
        <v>409272941</v>
      </c>
      <c r="DL32" s="26">
        <f t="shared" si="23"/>
        <v>409.272941</v>
      </c>
      <c r="DN32" s="26">
        <v>355400955</v>
      </c>
      <c r="DO32" s="26">
        <v>388512538</v>
      </c>
      <c r="DP32" s="26">
        <v>85522837</v>
      </c>
      <c r="DQ32" s="26">
        <v>1895929</v>
      </c>
      <c r="DR32" s="26"/>
      <c r="DS32" s="26">
        <f t="shared" si="24"/>
        <v>831332259</v>
      </c>
      <c r="DT32" s="26">
        <f t="shared" si="31"/>
        <v>475931304</v>
      </c>
      <c r="DU32" s="26">
        <f t="shared" si="25"/>
        <v>475.93130400000001</v>
      </c>
    </row>
    <row r="33" spans="1:125" x14ac:dyDescent="0.2">
      <c r="A33" s="25" t="s">
        <v>50</v>
      </c>
      <c r="B33" s="26">
        <v>3616930190</v>
      </c>
      <c r="C33" s="26">
        <v>8553005303</v>
      </c>
      <c r="D33" s="26">
        <v>8530146075</v>
      </c>
      <c r="E33" s="26">
        <v>10311123861</v>
      </c>
      <c r="F33" s="26">
        <v>10662083467</v>
      </c>
      <c r="G33" s="26">
        <v>12846079334</v>
      </c>
      <c r="H33" s="26">
        <v>15171056267</v>
      </c>
      <c r="I33" s="26">
        <v>15001557202</v>
      </c>
      <c r="J33" s="26">
        <v>18727860428</v>
      </c>
      <c r="K33" s="53">
        <v>21457638734</v>
      </c>
      <c r="L33" s="53">
        <v>21768189629</v>
      </c>
      <c r="M33" s="53">
        <v>24157128064</v>
      </c>
      <c r="N33" s="53">
        <v>25494831827</v>
      </c>
      <c r="O33" s="53">
        <v>30205978168</v>
      </c>
      <c r="P33" s="53">
        <v>31356817736</v>
      </c>
      <c r="Q33" s="53">
        <v>34548235470</v>
      </c>
      <c r="R33" s="26"/>
      <c r="AI33" s="25" t="s">
        <v>49</v>
      </c>
      <c r="AJ33" s="26">
        <v>70616695</v>
      </c>
      <c r="AK33" s="26">
        <v>336523801</v>
      </c>
      <c r="AL33" s="26">
        <v>319099911</v>
      </c>
      <c r="AM33" s="26">
        <v>164455930</v>
      </c>
      <c r="AN33" s="26"/>
      <c r="AO33" s="26">
        <f t="shared" si="5"/>
        <v>890696337</v>
      </c>
      <c r="AP33" s="26">
        <f t="shared" si="26"/>
        <v>820079642</v>
      </c>
      <c r="AQ33" s="26">
        <v>1070464373</v>
      </c>
      <c r="AR33" s="26">
        <v>599198330</v>
      </c>
      <c r="AS33" s="26">
        <v>287029518</v>
      </c>
      <c r="AT33" s="26">
        <v>1270856527</v>
      </c>
      <c r="AU33" s="26"/>
      <c r="AV33" s="26">
        <f t="shared" si="6"/>
        <v>3227548748</v>
      </c>
      <c r="AW33" s="26">
        <f t="shared" si="7"/>
        <v>2157084375</v>
      </c>
      <c r="AX33" s="26">
        <v>1231373378</v>
      </c>
      <c r="AY33" s="26">
        <v>729366774</v>
      </c>
      <c r="AZ33" s="26">
        <v>3881262275</v>
      </c>
      <c r="BA33" s="26">
        <v>609816977</v>
      </c>
      <c r="BB33" s="26"/>
      <c r="BC33" s="26">
        <f t="shared" si="8"/>
        <v>6451819404</v>
      </c>
      <c r="BD33" s="26">
        <f t="shared" si="9"/>
        <v>5220446026</v>
      </c>
      <c r="BE33" s="26">
        <v>1292327871</v>
      </c>
      <c r="BF33" s="26">
        <v>805366389</v>
      </c>
      <c r="BG33" s="26">
        <v>51467758</v>
      </c>
      <c r="BH33" s="26">
        <v>327255215</v>
      </c>
      <c r="BI33" s="26"/>
      <c r="BJ33" s="26">
        <f t="shared" si="10"/>
        <v>2476417233</v>
      </c>
      <c r="BK33" s="26">
        <f t="shared" si="11"/>
        <v>1184089362</v>
      </c>
      <c r="BL33" s="26">
        <v>1344200000</v>
      </c>
      <c r="BM33" s="26">
        <v>873800000</v>
      </c>
      <c r="BN33" s="26">
        <v>58299998</v>
      </c>
      <c r="BO33" s="26">
        <v>339400000</v>
      </c>
      <c r="BP33" s="26"/>
      <c r="BQ33" s="26">
        <f t="shared" si="27"/>
        <v>2615699998</v>
      </c>
      <c r="BR33" s="26">
        <f t="shared" si="28"/>
        <v>1271499998</v>
      </c>
      <c r="BS33" s="26">
        <v>1506092756</v>
      </c>
      <c r="BT33" s="26">
        <v>992740540</v>
      </c>
      <c r="BU33" s="26">
        <v>62665961</v>
      </c>
      <c r="BV33" s="26">
        <v>389945449</v>
      </c>
      <c r="BW33" s="26"/>
      <c r="BX33" s="26">
        <f t="shared" si="29"/>
        <v>2951444706</v>
      </c>
      <c r="BY33" s="26">
        <f t="shared" si="30"/>
        <v>1445351950</v>
      </c>
      <c r="BZ33" s="26">
        <f t="shared" si="12"/>
        <v>2951444.7059999998</v>
      </c>
      <c r="CA33" s="26">
        <f t="shared" si="12"/>
        <v>1445351.95</v>
      </c>
      <c r="CC33" s="26">
        <v>1603987049</v>
      </c>
      <c r="CD33" s="26">
        <v>1112248378</v>
      </c>
      <c r="CE33" s="26">
        <v>32293668</v>
      </c>
      <c r="CF33" s="26">
        <v>312265164</v>
      </c>
      <c r="CG33" s="26"/>
      <c r="CH33" s="26">
        <f t="shared" si="13"/>
        <v>3060794259</v>
      </c>
      <c r="CI33" s="26">
        <f t="shared" si="14"/>
        <v>1456807210</v>
      </c>
      <c r="CJ33" s="26">
        <v>2393248559</v>
      </c>
      <c r="CK33" s="26">
        <v>1135066096</v>
      </c>
      <c r="CL33" s="26">
        <v>64624395</v>
      </c>
      <c r="CM33" s="26">
        <v>1008745989</v>
      </c>
      <c r="CN33" s="26"/>
      <c r="CO33" s="26">
        <f t="shared" si="15"/>
        <v>4601685039</v>
      </c>
      <c r="CP33" s="26">
        <f t="shared" si="16"/>
        <v>2208436480</v>
      </c>
      <c r="CQ33" s="26">
        <v>3609986587</v>
      </c>
      <c r="CR33" s="26">
        <v>1160222464</v>
      </c>
      <c r="CS33" s="26">
        <v>96354727</v>
      </c>
      <c r="CT33" s="26">
        <v>264730089</v>
      </c>
      <c r="CU33" s="26"/>
      <c r="CV33" s="26">
        <f t="shared" si="17"/>
        <v>5131293867</v>
      </c>
      <c r="CW33" s="26">
        <f t="shared" si="18"/>
        <v>1521307280</v>
      </c>
      <c r="CX33" s="26">
        <v>3624700000</v>
      </c>
      <c r="CY33" s="26">
        <v>1073530000</v>
      </c>
      <c r="CZ33" s="26">
        <v>48140000</v>
      </c>
      <c r="DA33" s="26">
        <v>292500000</v>
      </c>
      <c r="DB33" s="26"/>
      <c r="DC33" s="26">
        <f t="shared" si="19"/>
        <v>5038870000</v>
      </c>
      <c r="DD33" s="26">
        <f t="shared" si="20"/>
        <v>1414170000</v>
      </c>
      <c r="DE33" s="26">
        <v>3526176795</v>
      </c>
      <c r="DF33" s="26">
        <v>1142972394</v>
      </c>
      <c r="DG33" s="26">
        <v>66829501</v>
      </c>
      <c r="DH33" s="26">
        <v>2634035629</v>
      </c>
      <c r="DI33" s="26"/>
      <c r="DJ33" s="26">
        <f t="shared" si="21"/>
        <v>7370014319</v>
      </c>
      <c r="DK33" s="26">
        <f t="shared" si="22"/>
        <v>3843837524</v>
      </c>
      <c r="DL33" s="26">
        <f t="shared" si="23"/>
        <v>3843.837524</v>
      </c>
      <c r="DN33" s="26">
        <v>3238853622</v>
      </c>
      <c r="DO33" s="26">
        <v>1570723759</v>
      </c>
      <c r="DP33" s="26">
        <v>49498376</v>
      </c>
      <c r="DQ33" s="26">
        <v>3311915090</v>
      </c>
      <c r="DR33" s="26"/>
      <c r="DS33" s="26">
        <f t="shared" si="24"/>
        <v>8170990847</v>
      </c>
      <c r="DT33" s="26">
        <f t="shared" si="31"/>
        <v>4932137225</v>
      </c>
      <c r="DU33" s="26">
        <f t="shared" si="25"/>
        <v>4932.1372250000004</v>
      </c>
    </row>
    <row r="34" spans="1:125" x14ac:dyDescent="0.2">
      <c r="A34" s="25" t="s">
        <v>51</v>
      </c>
      <c r="B34" s="26">
        <v>6309857793</v>
      </c>
      <c r="C34" s="26">
        <v>7267173203</v>
      </c>
      <c r="D34" s="26">
        <v>7984132348</v>
      </c>
      <c r="E34" s="26">
        <v>9218501207</v>
      </c>
      <c r="F34" s="26">
        <v>10189381893</v>
      </c>
      <c r="G34" s="26">
        <v>11240892437</v>
      </c>
      <c r="H34" s="26">
        <v>12801534132</v>
      </c>
      <c r="I34" s="26">
        <v>15087848975</v>
      </c>
      <c r="J34" s="26">
        <v>19510599424</v>
      </c>
      <c r="K34" s="53">
        <v>21227156723</v>
      </c>
      <c r="L34" s="53">
        <v>23538033677</v>
      </c>
      <c r="M34" s="53">
        <v>25462774498</v>
      </c>
      <c r="N34" s="53">
        <v>26826368772</v>
      </c>
      <c r="O34" s="53">
        <v>25834634936</v>
      </c>
      <c r="P34" s="53">
        <v>28696440001</v>
      </c>
      <c r="Q34" s="53">
        <v>30462058528</v>
      </c>
      <c r="R34" s="26"/>
      <c r="AI34" s="25" t="s">
        <v>50</v>
      </c>
      <c r="AJ34" s="26">
        <v>157226299</v>
      </c>
      <c r="AK34" s="26">
        <v>49486188</v>
      </c>
      <c r="AL34" s="26">
        <v>35806538</v>
      </c>
      <c r="AM34" s="26">
        <v>517695385</v>
      </c>
      <c r="AN34" s="26"/>
      <c r="AO34" s="26">
        <f t="shared" si="5"/>
        <v>760214410</v>
      </c>
      <c r="AP34" s="26">
        <f t="shared" si="26"/>
        <v>602988111</v>
      </c>
      <c r="AQ34" s="26">
        <v>260057633</v>
      </c>
      <c r="AR34" s="26">
        <v>142739498</v>
      </c>
      <c r="AS34" s="26">
        <v>130247293</v>
      </c>
      <c r="AT34" s="26">
        <v>111808287</v>
      </c>
      <c r="AU34" s="26"/>
      <c r="AV34" s="26">
        <f t="shared" si="6"/>
        <v>644852711</v>
      </c>
      <c r="AW34" s="26">
        <f t="shared" si="7"/>
        <v>384795078</v>
      </c>
      <c r="AX34" s="26">
        <v>346386611</v>
      </c>
      <c r="AY34" s="26">
        <v>240058737</v>
      </c>
      <c r="AZ34" s="26">
        <v>432732085</v>
      </c>
      <c r="BA34" s="26">
        <v>164677342</v>
      </c>
      <c r="BB34" s="26"/>
      <c r="BC34" s="26">
        <f t="shared" si="8"/>
        <v>1183854775</v>
      </c>
      <c r="BD34" s="26">
        <f t="shared" si="9"/>
        <v>837468164</v>
      </c>
      <c r="BE34" s="26">
        <v>353918893</v>
      </c>
      <c r="BF34" s="26">
        <v>197285813</v>
      </c>
      <c r="BG34" s="26">
        <v>160124851</v>
      </c>
      <c r="BH34" s="26">
        <v>100921213</v>
      </c>
      <c r="BI34" s="26"/>
      <c r="BJ34" s="26">
        <f t="shared" si="10"/>
        <v>812250770</v>
      </c>
      <c r="BK34" s="26">
        <f t="shared" si="11"/>
        <v>458331877</v>
      </c>
      <c r="BL34" s="26">
        <v>377149401</v>
      </c>
      <c r="BM34" s="26">
        <v>228646924</v>
      </c>
      <c r="BN34" s="26">
        <v>49726047</v>
      </c>
      <c r="BO34" s="26">
        <v>81934266</v>
      </c>
      <c r="BP34" s="26"/>
      <c r="BQ34" s="26">
        <f t="shared" si="27"/>
        <v>737456638</v>
      </c>
      <c r="BR34" s="26">
        <f t="shared" si="28"/>
        <v>360307237</v>
      </c>
      <c r="BS34" s="26">
        <v>416255082</v>
      </c>
      <c r="BT34" s="26">
        <v>225076369</v>
      </c>
      <c r="BU34" s="26">
        <v>202262737</v>
      </c>
      <c r="BV34" s="26">
        <v>200609525</v>
      </c>
      <c r="BW34" s="26"/>
      <c r="BX34" s="26">
        <f t="shared" si="29"/>
        <v>1044203713</v>
      </c>
      <c r="BY34" s="26">
        <f t="shared" si="30"/>
        <v>627948631</v>
      </c>
      <c r="BZ34" s="26">
        <f t="shared" si="12"/>
        <v>1044203.713</v>
      </c>
      <c r="CA34" s="26">
        <f t="shared" si="12"/>
        <v>627948.63100000005</v>
      </c>
      <c r="CC34" s="26">
        <v>670429318</v>
      </c>
      <c r="CD34" s="26">
        <v>198696092</v>
      </c>
      <c r="CE34" s="26">
        <v>47249094</v>
      </c>
      <c r="CF34" s="26">
        <v>368583383</v>
      </c>
      <c r="CG34" s="26"/>
      <c r="CH34" s="26">
        <f t="shared" si="13"/>
        <v>1284957887</v>
      </c>
      <c r="CI34" s="26">
        <f t="shared" si="14"/>
        <v>614528569</v>
      </c>
      <c r="CJ34" s="26">
        <v>938929228</v>
      </c>
      <c r="CK34" s="26">
        <v>389568185</v>
      </c>
      <c r="CL34" s="26">
        <v>319968522</v>
      </c>
      <c r="CM34" s="26">
        <v>287363380</v>
      </c>
      <c r="CN34" s="26"/>
      <c r="CO34" s="26">
        <f t="shared" si="15"/>
        <v>1935829315</v>
      </c>
      <c r="CP34" s="26">
        <f t="shared" si="16"/>
        <v>996900087</v>
      </c>
      <c r="CQ34" s="26">
        <v>1130268071</v>
      </c>
      <c r="CR34" s="26">
        <v>484312988</v>
      </c>
      <c r="CS34" s="26">
        <v>99381188</v>
      </c>
      <c r="CT34" s="26">
        <v>408117603</v>
      </c>
      <c r="CU34" s="26"/>
      <c r="CV34" s="26">
        <f t="shared" si="17"/>
        <v>2122079850</v>
      </c>
      <c r="CW34" s="26">
        <f t="shared" si="18"/>
        <v>991811779</v>
      </c>
      <c r="CX34" s="26">
        <v>1182223781</v>
      </c>
      <c r="CY34" s="26">
        <v>499507465</v>
      </c>
      <c r="CZ34" s="26">
        <v>45881185</v>
      </c>
      <c r="DA34" s="26">
        <v>324724565</v>
      </c>
      <c r="DB34" s="26"/>
      <c r="DC34" s="26">
        <f t="shared" si="19"/>
        <v>2052336996</v>
      </c>
      <c r="DD34" s="26">
        <f t="shared" si="20"/>
        <v>870113215</v>
      </c>
      <c r="DE34" s="26">
        <v>1619866717</v>
      </c>
      <c r="DF34" s="26">
        <v>665492528</v>
      </c>
      <c r="DG34" s="26">
        <v>104717124</v>
      </c>
      <c r="DH34" s="26">
        <v>227714195</v>
      </c>
      <c r="DI34" s="26"/>
      <c r="DJ34" s="26">
        <f t="shared" si="21"/>
        <v>2617790564</v>
      </c>
      <c r="DK34" s="26">
        <f t="shared" si="22"/>
        <v>997923847</v>
      </c>
      <c r="DL34" s="26">
        <f t="shared" si="23"/>
        <v>997.92384700000002</v>
      </c>
      <c r="DN34" s="26">
        <v>1724952982</v>
      </c>
      <c r="DO34" s="26">
        <v>689768965</v>
      </c>
      <c r="DP34" s="26">
        <v>110372250</v>
      </c>
      <c r="DQ34" s="26">
        <v>421894762</v>
      </c>
      <c r="DR34" s="26"/>
      <c r="DS34" s="26">
        <f t="shared" si="24"/>
        <v>2946988959</v>
      </c>
      <c r="DT34" s="26">
        <f t="shared" si="31"/>
        <v>1222035977</v>
      </c>
      <c r="DU34" s="26">
        <f t="shared" si="25"/>
        <v>1222.035977</v>
      </c>
    </row>
    <row r="35" spans="1:125" x14ac:dyDescent="0.2">
      <c r="A35" s="44"/>
      <c r="B35" s="45"/>
      <c r="C35" s="46"/>
      <c r="D35" s="47"/>
      <c r="E35" s="47"/>
      <c r="F35" s="47"/>
      <c r="G35" s="47"/>
      <c r="H35" s="47">
        <v>0</v>
      </c>
      <c r="I35" s="47"/>
      <c r="J35" s="47"/>
      <c r="K35" s="54"/>
      <c r="L35" s="54"/>
      <c r="M35" s="54"/>
      <c r="N35" s="54"/>
      <c r="O35" s="54"/>
      <c r="P35" s="54"/>
      <c r="Q35" s="54"/>
      <c r="R35" s="47"/>
      <c r="AI35" s="25" t="s">
        <v>51</v>
      </c>
      <c r="AJ35" s="26">
        <v>31476380</v>
      </c>
      <c r="AK35" s="26">
        <v>137555342</v>
      </c>
      <c r="AL35" s="26">
        <v>78889816</v>
      </c>
      <c r="AM35" s="26">
        <v>40931281</v>
      </c>
      <c r="AN35" s="26"/>
      <c r="AO35" s="26">
        <f t="shared" si="5"/>
        <v>288852819</v>
      </c>
      <c r="AP35" s="26">
        <f t="shared" si="26"/>
        <v>257376439</v>
      </c>
      <c r="AQ35" s="26">
        <v>167665432</v>
      </c>
      <c r="AR35" s="26">
        <v>261827271</v>
      </c>
      <c r="AS35" s="26">
        <v>104115125</v>
      </c>
      <c r="AT35" s="26">
        <v>68006331</v>
      </c>
      <c r="AU35" s="26"/>
      <c r="AV35" s="26">
        <f t="shared" si="6"/>
        <v>601614159</v>
      </c>
      <c r="AW35" s="26">
        <f t="shared" si="7"/>
        <v>433948727</v>
      </c>
      <c r="AX35" s="26">
        <v>196749827</v>
      </c>
      <c r="AY35" s="26">
        <v>270898668</v>
      </c>
      <c r="AZ35" s="26">
        <v>120680985</v>
      </c>
      <c r="BA35" s="26">
        <v>95758777</v>
      </c>
      <c r="BB35" s="26"/>
      <c r="BC35" s="26">
        <f t="shared" si="8"/>
        <v>684088257</v>
      </c>
      <c r="BD35" s="26">
        <f t="shared" si="9"/>
        <v>487338430</v>
      </c>
      <c r="BE35" s="26">
        <v>231631566</v>
      </c>
      <c r="BF35" s="26">
        <v>315370593</v>
      </c>
      <c r="BG35" s="26">
        <v>119283264</v>
      </c>
      <c r="BH35" s="26">
        <v>95410157</v>
      </c>
      <c r="BI35" s="26">
        <v>230141711</v>
      </c>
      <c r="BJ35" s="26">
        <f t="shared" si="10"/>
        <v>991837291</v>
      </c>
      <c r="BK35" s="26">
        <f t="shared" si="11"/>
        <v>760205725</v>
      </c>
      <c r="BL35" s="26">
        <v>273454733</v>
      </c>
      <c r="BM35" s="26">
        <v>413015432</v>
      </c>
      <c r="BN35" s="26">
        <v>139486303</v>
      </c>
      <c r="BO35" s="26">
        <v>131645189</v>
      </c>
      <c r="BP35" s="26">
        <v>363176930</v>
      </c>
      <c r="BQ35" s="26">
        <f t="shared" si="27"/>
        <v>1320778587</v>
      </c>
      <c r="BR35" s="26">
        <f t="shared" si="28"/>
        <v>1047323854</v>
      </c>
      <c r="BS35" s="26">
        <v>248603796</v>
      </c>
      <c r="BT35" s="26">
        <v>334737836</v>
      </c>
      <c r="BU35" s="26">
        <v>47553211</v>
      </c>
      <c r="BV35" s="26">
        <v>227748966</v>
      </c>
      <c r="BW35" s="26">
        <v>152362414</v>
      </c>
      <c r="BX35" s="26">
        <f t="shared" si="29"/>
        <v>1011006223</v>
      </c>
      <c r="BY35" s="26">
        <f t="shared" si="30"/>
        <v>762402427</v>
      </c>
      <c r="BZ35" s="26">
        <f t="shared" si="12"/>
        <v>1011006.223</v>
      </c>
      <c r="CA35" s="26">
        <f t="shared" si="12"/>
        <v>762402.42700000003</v>
      </c>
      <c r="CC35" s="26">
        <v>266806715</v>
      </c>
      <c r="CD35" s="26">
        <v>347080271</v>
      </c>
      <c r="CE35" s="26">
        <v>60150760</v>
      </c>
      <c r="CF35" s="26">
        <v>179816663</v>
      </c>
      <c r="CG35" s="26">
        <v>141141773</v>
      </c>
      <c r="CH35" s="26">
        <f t="shared" si="13"/>
        <v>994996182</v>
      </c>
      <c r="CI35" s="26">
        <f t="shared" si="14"/>
        <v>728189467</v>
      </c>
      <c r="CJ35" s="26">
        <v>308009310</v>
      </c>
      <c r="CK35" s="26">
        <v>674517982</v>
      </c>
      <c r="CL35" s="26">
        <v>32640565</v>
      </c>
      <c r="CM35" s="26">
        <v>260818728</v>
      </c>
      <c r="CN35" s="26">
        <v>222072360</v>
      </c>
      <c r="CO35" s="26">
        <f t="shared" si="15"/>
        <v>1498058945</v>
      </c>
      <c r="CP35" s="26">
        <f t="shared" si="16"/>
        <v>1190049635</v>
      </c>
      <c r="CQ35" s="26">
        <v>475899794</v>
      </c>
      <c r="CR35" s="26">
        <v>434449628</v>
      </c>
      <c r="CS35" s="26">
        <v>48734075</v>
      </c>
      <c r="CT35" s="26">
        <v>250137721</v>
      </c>
      <c r="CU35" s="26">
        <v>248019867</v>
      </c>
      <c r="CV35" s="26">
        <f t="shared" si="17"/>
        <v>1457241085</v>
      </c>
      <c r="CW35" s="26">
        <f t="shared" si="18"/>
        <v>981341291</v>
      </c>
      <c r="CX35" s="26">
        <v>503813608</v>
      </c>
      <c r="CY35" s="26">
        <v>395911356</v>
      </c>
      <c r="CZ35" s="26">
        <v>153102974</v>
      </c>
      <c r="DA35" s="26">
        <v>196516998</v>
      </c>
      <c r="DB35" s="26">
        <v>277989932</v>
      </c>
      <c r="DC35" s="26">
        <f t="shared" si="19"/>
        <v>1527334868</v>
      </c>
      <c r="DD35" s="26">
        <f t="shared" si="20"/>
        <v>1023521260</v>
      </c>
      <c r="DE35" s="26">
        <v>442717540</v>
      </c>
      <c r="DF35" s="26">
        <v>424925019</v>
      </c>
      <c r="DG35" s="26">
        <v>173258635</v>
      </c>
      <c r="DH35" s="26">
        <v>366814004</v>
      </c>
      <c r="DI35" s="26">
        <v>148044614</v>
      </c>
      <c r="DJ35" s="26">
        <f t="shared" si="21"/>
        <v>1555759812</v>
      </c>
      <c r="DK35" s="26">
        <f t="shared" si="22"/>
        <v>1113042272</v>
      </c>
      <c r="DL35" s="26">
        <f t="shared" si="23"/>
        <v>1113.0422719999999</v>
      </c>
      <c r="DN35" s="26">
        <v>375551421</v>
      </c>
      <c r="DO35" s="26">
        <v>469648437</v>
      </c>
      <c r="DP35" s="26">
        <v>168302926</v>
      </c>
      <c r="DQ35" s="26">
        <v>386000705</v>
      </c>
      <c r="DR35" s="26">
        <v>108179219</v>
      </c>
      <c r="DS35" s="26">
        <f t="shared" si="24"/>
        <v>1507682708</v>
      </c>
      <c r="DT35" s="26">
        <f t="shared" si="31"/>
        <v>1132131287</v>
      </c>
      <c r="DU35" s="26">
        <f t="shared" si="25"/>
        <v>1132.1312869999999</v>
      </c>
    </row>
    <row r="36" spans="1:125" x14ac:dyDescent="0.2">
      <c r="A36" s="44"/>
      <c r="B36" s="46"/>
      <c r="C36" s="46"/>
      <c r="D36" s="47"/>
      <c r="E36" s="47"/>
      <c r="F36" s="47"/>
      <c r="G36" s="47"/>
      <c r="H36" s="47">
        <v>0</v>
      </c>
      <c r="I36" s="47"/>
      <c r="J36" s="47"/>
      <c r="K36" s="54"/>
      <c r="L36" s="54"/>
      <c r="M36" s="54"/>
      <c r="N36" s="54"/>
      <c r="O36" s="54"/>
      <c r="P36" s="54"/>
      <c r="Q36" s="54"/>
      <c r="R36" s="47"/>
      <c r="AI36" s="44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</row>
    <row r="37" spans="1:125" x14ac:dyDescent="0.2">
      <c r="A37" s="49" t="s">
        <v>52</v>
      </c>
      <c r="B37" s="19">
        <v>2000</v>
      </c>
      <c r="C37" s="19">
        <v>2001</v>
      </c>
      <c r="D37" s="19">
        <v>2002</v>
      </c>
      <c r="E37" s="19">
        <v>2003</v>
      </c>
      <c r="F37" s="19">
        <v>2004</v>
      </c>
      <c r="G37" s="19">
        <v>2005</v>
      </c>
      <c r="H37" s="19">
        <v>2006</v>
      </c>
      <c r="I37" s="19">
        <v>2007</v>
      </c>
      <c r="J37" s="19">
        <v>2008</v>
      </c>
      <c r="K37" s="52">
        <v>2009</v>
      </c>
      <c r="L37" s="52">
        <v>2010</v>
      </c>
      <c r="M37" s="52">
        <v>2011</v>
      </c>
      <c r="N37" s="52">
        <v>2012</v>
      </c>
      <c r="O37" s="52">
        <v>2013</v>
      </c>
      <c r="P37" s="52">
        <v>2014</v>
      </c>
      <c r="Q37" s="52">
        <v>2015</v>
      </c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</row>
    <row r="38" spans="1:125" x14ac:dyDescent="0.2">
      <c r="A38" s="25" t="s">
        <v>17</v>
      </c>
      <c r="B38" s="26">
        <f t="shared" ref="B38:I38" si="34">SUM(B39:B70)</f>
        <v>5862004351</v>
      </c>
      <c r="C38" s="26">
        <f t="shared" si="34"/>
        <v>8714159911</v>
      </c>
      <c r="D38" s="26">
        <f t="shared" si="34"/>
        <v>8565659288</v>
      </c>
      <c r="E38" s="26">
        <f t="shared" si="34"/>
        <v>7866708231</v>
      </c>
      <c r="F38" s="26">
        <f t="shared" si="34"/>
        <v>6996262303</v>
      </c>
      <c r="G38" s="26">
        <f t="shared" si="34"/>
        <v>8261044191</v>
      </c>
      <c r="H38" s="26">
        <f t="shared" si="34"/>
        <v>15530958273</v>
      </c>
      <c r="I38" s="26">
        <f t="shared" si="34"/>
        <v>23062199327</v>
      </c>
      <c r="J38" s="26"/>
      <c r="K38" s="53"/>
      <c r="L38" s="53"/>
      <c r="M38" s="53"/>
      <c r="N38" s="53"/>
      <c r="O38" s="53"/>
      <c r="P38" s="53"/>
      <c r="Q38" s="53"/>
      <c r="R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</row>
    <row r="39" spans="1:125" x14ac:dyDescent="0.2">
      <c r="A39" s="25" t="s">
        <v>20</v>
      </c>
      <c r="B39" s="26"/>
      <c r="C39" s="26">
        <v>0</v>
      </c>
      <c r="D39" s="26">
        <v>390342</v>
      </c>
      <c r="E39" s="26">
        <v>5759206</v>
      </c>
      <c r="F39" s="26">
        <v>2823306</v>
      </c>
      <c r="G39" s="26">
        <v>2639000</v>
      </c>
      <c r="H39" s="26">
        <v>110950000</v>
      </c>
      <c r="I39" s="26">
        <v>324792359</v>
      </c>
      <c r="J39" s="26"/>
      <c r="K39" s="53"/>
      <c r="L39" s="53">
        <v>60000000</v>
      </c>
      <c r="M39" s="53"/>
      <c r="N39" s="53"/>
      <c r="O39" s="53"/>
      <c r="P39" s="53"/>
      <c r="Q39" s="53"/>
      <c r="R39" s="26"/>
      <c r="AH39" s="50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</row>
    <row r="40" spans="1:125" x14ac:dyDescent="0.2">
      <c r="A40" s="25" t="s">
        <v>21</v>
      </c>
      <c r="B40" s="26">
        <v>225159000</v>
      </c>
      <c r="C40" s="26">
        <v>0</v>
      </c>
      <c r="D40" s="26">
        <v>351251000</v>
      </c>
      <c r="E40" s="26">
        <v>276615526</v>
      </c>
      <c r="F40" s="26">
        <v>0</v>
      </c>
      <c r="G40" s="26"/>
      <c r="H40" s="26"/>
      <c r="I40" s="26"/>
      <c r="J40" s="26"/>
      <c r="K40" s="53"/>
      <c r="L40" s="53"/>
      <c r="M40" s="53"/>
      <c r="N40" s="53"/>
      <c r="O40" s="53"/>
      <c r="P40" s="53"/>
      <c r="Q40" s="53"/>
      <c r="R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</row>
    <row r="41" spans="1:125" x14ac:dyDescent="0.2">
      <c r="A41" s="25" t="s">
        <v>22</v>
      </c>
      <c r="B41" s="26"/>
      <c r="C41" s="26">
        <v>0</v>
      </c>
      <c r="D41" s="26">
        <v>73598045</v>
      </c>
      <c r="E41" s="26">
        <v>53373954</v>
      </c>
      <c r="F41" s="26">
        <v>85872573</v>
      </c>
      <c r="G41" s="26">
        <v>146607267</v>
      </c>
      <c r="H41" s="26">
        <v>478295277</v>
      </c>
      <c r="I41" s="26">
        <v>397752985</v>
      </c>
      <c r="J41" s="26"/>
      <c r="K41" s="53"/>
      <c r="L41" s="53"/>
      <c r="M41" s="53"/>
      <c r="N41" s="53"/>
      <c r="O41" s="53"/>
      <c r="P41" s="53"/>
      <c r="Q41" s="53"/>
      <c r="R41" s="26"/>
      <c r="AH41" s="50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</row>
    <row r="42" spans="1:125" x14ac:dyDescent="0.2">
      <c r="A42" s="25" t="s">
        <v>23</v>
      </c>
      <c r="B42" s="26">
        <v>604292512</v>
      </c>
      <c r="C42" s="26">
        <v>533153157</v>
      </c>
      <c r="D42" s="26">
        <v>550666245</v>
      </c>
      <c r="E42" s="26">
        <v>625257904</v>
      </c>
      <c r="F42" s="26">
        <v>567605138</v>
      </c>
      <c r="G42" s="26">
        <v>771482096</v>
      </c>
      <c r="H42" s="26">
        <v>994436000</v>
      </c>
      <c r="I42" s="26">
        <v>742828173</v>
      </c>
      <c r="J42" s="26">
        <v>1148887888</v>
      </c>
      <c r="K42" s="53"/>
      <c r="L42" s="53"/>
      <c r="M42" s="53"/>
      <c r="N42" s="53"/>
      <c r="O42" s="53"/>
      <c r="P42" s="53"/>
      <c r="Q42" s="53"/>
      <c r="R42" s="26"/>
      <c r="AH42" s="50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</row>
    <row r="43" spans="1:125" x14ac:dyDescent="0.2">
      <c r="A43" s="25" t="s">
        <v>24</v>
      </c>
      <c r="B43" s="26"/>
      <c r="C43" s="26">
        <v>0</v>
      </c>
      <c r="D43" s="26">
        <v>795799555</v>
      </c>
      <c r="E43" s="26">
        <v>307402000</v>
      </c>
      <c r="F43" s="26">
        <v>529330840</v>
      </c>
      <c r="G43" s="26">
        <v>575150116</v>
      </c>
      <c r="H43" s="26">
        <v>308952000</v>
      </c>
      <c r="I43" s="26">
        <v>1130735000</v>
      </c>
      <c r="J43" s="26">
        <v>774101000</v>
      </c>
      <c r="K43" s="53">
        <v>1687676935</v>
      </c>
      <c r="L43" s="53">
        <v>1085789690</v>
      </c>
      <c r="M43" s="53">
        <v>1508781619</v>
      </c>
      <c r="N43" s="53">
        <v>539722715</v>
      </c>
      <c r="O43" s="53">
        <v>1110594339</v>
      </c>
      <c r="P43" s="53"/>
      <c r="Q43" s="53"/>
      <c r="R43" s="26"/>
      <c r="AH43" s="50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</row>
    <row r="44" spans="1:125" x14ac:dyDescent="0.2">
      <c r="A44" s="25" t="s">
        <v>25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/>
      <c r="K44" s="53"/>
      <c r="L44" s="53"/>
      <c r="M44" s="53"/>
      <c r="N44" s="53"/>
      <c r="O44" s="53"/>
      <c r="P44" s="53"/>
      <c r="Q44" s="53"/>
      <c r="R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</row>
    <row r="45" spans="1:125" x14ac:dyDescent="0.2">
      <c r="A45" s="25" t="s">
        <v>26</v>
      </c>
      <c r="B45" s="26"/>
      <c r="C45" s="26">
        <v>0</v>
      </c>
      <c r="D45" s="26">
        <v>0</v>
      </c>
      <c r="E45" s="26">
        <v>27408242</v>
      </c>
      <c r="F45" s="26">
        <v>43854275</v>
      </c>
      <c r="G45" s="26">
        <v>58404297</v>
      </c>
      <c r="H45" s="26"/>
      <c r="I45" s="26"/>
      <c r="J45" s="26"/>
      <c r="K45" s="53"/>
      <c r="L45" s="53"/>
      <c r="M45" s="53"/>
      <c r="N45" s="53"/>
      <c r="O45" s="53"/>
      <c r="P45" s="53"/>
      <c r="Q45" s="53"/>
      <c r="R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</row>
    <row r="46" spans="1:125" x14ac:dyDescent="0.2">
      <c r="A46" s="25" t="s">
        <v>27</v>
      </c>
      <c r="B46" s="26">
        <v>195876877</v>
      </c>
      <c r="C46" s="26">
        <v>88561501</v>
      </c>
      <c r="D46" s="26">
        <v>62306904</v>
      </c>
      <c r="E46" s="26">
        <v>958160974</v>
      </c>
      <c r="F46" s="26">
        <v>228308223</v>
      </c>
      <c r="G46" s="26">
        <v>810528761</v>
      </c>
      <c r="H46" s="26">
        <v>16718869</v>
      </c>
      <c r="I46" s="26">
        <v>401146679</v>
      </c>
      <c r="J46" s="26">
        <v>395211592</v>
      </c>
      <c r="K46" s="53">
        <v>25271796</v>
      </c>
      <c r="L46" s="53">
        <v>520805300</v>
      </c>
      <c r="M46" s="53">
        <v>265684043</v>
      </c>
      <c r="N46" s="53">
        <v>118945775</v>
      </c>
      <c r="O46" s="53">
        <v>446506827</v>
      </c>
      <c r="P46" s="53"/>
      <c r="Q46" s="53">
        <v>4609370714</v>
      </c>
      <c r="R46" s="26"/>
      <c r="AH46" s="50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</row>
    <row r="47" spans="1:125" x14ac:dyDescent="0.2">
      <c r="A47" s="25" t="s">
        <v>28</v>
      </c>
      <c r="B47" s="26">
        <v>1767021500</v>
      </c>
      <c r="C47" s="26">
        <v>1767021500</v>
      </c>
      <c r="D47" s="26">
        <v>1767021500</v>
      </c>
      <c r="E47" s="26">
        <v>1767021500</v>
      </c>
      <c r="F47" s="26">
        <v>1767021500</v>
      </c>
      <c r="G47" s="26"/>
      <c r="H47" s="26">
        <v>1243906000</v>
      </c>
      <c r="I47" s="26"/>
      <c r="J47" s="26"/>
      <c r="K47" s="53"/>
      <c r="L47" s="53"/>
      <c r="M47" s="53"/>
      <c r="N47" s="53"/>
      <c r="O47" s="53"/>
      <c r="P47" s="53"/>
      <c r="Q47" s="53"/>
      <c r="R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</row>
    <row r="48" spans="1:125" x14ac:dyDescent="0.2">
      <c r="A48" s="25" t="s">
        <v>29</v>
      </c>
      <c r="B48" s="26"/>
      <c r="C48" s="26">
        <v>0</v>
      </c>
      <c r="D48" s="26">
        <v>0</v>
      </c>
      <c r="E48" s="26">
        <v>0</v>
      </c>
      <c r="F48" s="26">
        <v>0</v>
      </c>
      <c r="G48" s="26"/>
      <c r="H48" s="26"/>
      <c r="I48" s="26">
        <v>487491720</v>
      </c>
      <c r="J48" s="26"/>
      <c r="K48" s="53">
        <v>2039399851</v>
      </c>
      <c r="L48" s="53"/>
      <c r="M48" s="53"/>
      <c r="N48" s="53"/>
      <c r="O48" s="53"/>
      <c r="P48" s="53"/>
      <c r="Q48" s="53"/>
      <c r="R48" s="26"/>
      <c r="AH48" s="50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</row>
    <row r="49" spans="1:56" x14ac:dyDescent="0.2">
      <c r="A49" s="25" t="s">
        <v>30</v>
      </c>
      <c r="B49" s="26"/>
      <c r="C49" s="26">
        <v>1491366735</v>
      </c>
      <c r="D49" s="26">
        <v>76764364</v>
      </c>
      <c r="E49" s="26">
        <v>0</v>
      </c>
      <c r="F49" s="26">
        <v>0</v>
      </c>
      <c r="G49" s="26"/>
      <c r="H49" s="26"/>
      <c r="I49" s="26"/>
      <c r="J49" s="26">
        <v>4771533772</v>
      </c>
      <c r="K49" s="53"/>
      <c r="L49" s="53"/>
      <c r="M49" s="53"/>
      <c r="N49" s="53"/>
      <c r="O49" s="53"/>
      <c r="P49" s="53"/>
      <c r="Q49" s="53"/>
      <c r="R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</row>
    <row r="50" spans="1:56" x14ac:dyDescent="0.2">
      <c r="A50" s="25" t="s">
        <v>31</v>
      </c>
      <c r="B50" s="26">
        <v>0</v>
      </c>
      <c r="C50" s="26">
        <v>86700000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/>
      <c r="K50" s="53"/>
      <c r="L50" s="53"/>
      <c r="M50" s="53"/>
      <c r="N50" s="53"/>
      <c r="O50" s="53"/>
      <c r="P50" s="53"/>
      <c r="Q50" s="53"/>
      <c r="R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</row>
    <row r="51" spans="1:56" x14ac:dyDescent="0.2">
      <c r="A51" s="25" t="s">
        <v>32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/>
      <c r="H51" s="26">
        <v>31351672</v>
      </c>
      <c r="I51" s="26">
        <v>66667195</v>
      </c>
      <c r="J51" s="26">
        <v>75554816</v>
      </c>
      <c r="K51" s="53">
        <v>31163906</v>
      </c>
      <c r="L51" s="53">
        <v>518085868</v>
      </c>
      <c r="M51" s="53">
        <v>772948291</v>
      </c>
      <c r="N51" s="53">
        <v>579118479</v>
      </c>
      <c r="O51" s="53">
        <v>1825709539</v>
      </c>
      <c r="P51" s="53"/>
      <c r="Q51" s="53"/>
      <c r="R51" s="26"/>
      <c r="AH51" s="50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</row>
    <row r="52" spans="1:56" x14ac:dyDescent="0.2">
      <c r="A52" s="25" t="s">
        <v>33</v>
      </c>
      <c r="B52" s="26">
        <v>73526819</v>
      </c>
      <c r="C52" s="26">
        <v>177931455</v>
      </c>
      <c r="D52" s="26">
        <v>228029539</v>
      </c>
      <c r="E52" s="26">
        <v>285152786</v>
      </c>
      <c r="F52" s="26">
        <v>648698721</v>
      </c>
      <c r="G52" s="26">
        <v>1061212513</v>
      </c>
      <c r="H52" s="26">
        <v>2611719400</v>
      </c>
      <c r="I52" s="26">
        <v>4299751447</v>
      </c>
      <c r="J52" s="26">
        <v>3178124467</v>
      </c>
      <c r="K52" s="53">
        <v>2640894114</v>
      </c>
      <c r="L52" s="53">
        <v>4283197573</v>
      </c>
      <c r="M52" s="53">
        <v>2039383996</v>
      </c>
      <c r="N52" s="53">
        <v>2955360351</v>
      </c>
      <c r="O52" s="53">
        <v>2561239006</v>
      </c>
      <c r="P52" s="53"/>
      <c r="Q52" s="53"/>
      <c r="R52" s="26"/>
      <c r="AH52" s="50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</row>
    <row r="53" spans="1:56" x14ac:dyDescent="0.2">
      <c r="A53" s="25" t="s">
        <v>34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/>
      <c r="H53" s="26"/>
      <c r="I53" s="26"/>
      <c r="J53" s="26">
        <v>1406572700</v>
      </c>
      <c r="K53" s="53">
        <v>1038389700</v>
      </c>
      <c r="L53" s="53">
        <v>1913563600</v>
      </c>
      <c r="M53" s="53">
        <v>375668100</v>
      </c>
      <c r="N53" s="53">
        <v>135756300</v>
      </c>
      <c r="O53" s="53">
        <v>160586700</v>
      </c>
      <c r="P53" s="53">
        <v>139902900</v>
      </c>
      <c r="Q53" s="53"/>
      <c r="R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</row>
    <row r="54" spans="1:56" x14ac:dyDescent="0.2">
      <c r="A54" s="25" t="s">
        <v>35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/>
      <c r="H54" s="26">
        <v>1116586065</v>
      </c>
      <c r="I54" s="26"/>
      <c r="J54" s="26">
        <v>1437244246</v>
      </c>
      <c r="K54" s="53">
        <v>731161693</v>
      </c>
      <c r="L54" s="53"/>
      <c r="M54" s="53"/>
      <c r="N54" s="53"/>
      <c r="O54" s="53"/>
      <c r="P54" s="53"/>
      <c r="Q54" s="53"/>
      <c r="R54" s="26"/>
      <c r="AI54" s="25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</row>
    <row r="55" spans="1:56" x14ac:dyDescent="0.2">
      <c r="A55" s="25" t="s">
        <v>36</v>
      </c>
      <c r="B55" s="26">
        <v>0</v>
      </c>
      <c r="C55" s="26">
        <v>104334379</v>
      </c>
      <c r="D55" s="26">
        <v>0</v>
      </c>
      <c r="E55" s="26">
        <v>0</v>
      </c>
      <c r="F55" s="26">
        <v>0</v>
      </c>
      <c r="G55" s="26"/>
      <c r="H55" s="26">
        <v>687663000</v>
      </c>
      <c r="I55" s="26">
        <v>387993000</v>
      </c>
      <c r="J55" s="26">
        <v>864261000</v>
      </c>
      <c r="K55" s="53">
        <v>1721908000</v>
      </c>
      <c r="L55" s="53">
        <v>1562115000</v>
      </c>
      <c r="M55" s="53">
        <v>1125024000</v>
      </c>
      <c r="N55" s="53">
        <v>1996883000</v>
      </c>
      <c r="O55" s="53"/>
      <c r="P55" s="53"/>
      <c r="Q55" s="53"/>
      <c r="R55" s="26"/>
      <c r="AH55" s="50"/>
      <c r="AI55" s="25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</row>
    <row r="56" spans="1:56" x14ac:dyDescent="0.2">
      <c r="A56" s="25" t="s">
        <v>37</v>
      </c>
      <c r="B56" s="26">
        <v>0</v>
      </c>
      <c r="C56" s="26">
        <v>412256101</v>
      </c>
      <c r="D56" s="26">
        <v>371721890</v>
      </c>
      <c r="E56" s="26">
        <v>342266794</v>
      </c>
      <c r="F56" s="26">
        <v>271052794</v>
      </c>
      <c r="G56" s="26">
        <v>438547431</v>
      </c>
      <c r="H56" s="26">
        <v>389050290</v>
      </c>
      <c r="I56" s="26">
        <v>388471310</v>
      </c>
      <c r="J56" s="26">
        <v>318434721</v>
      </c>
      <c r="K56" s="53">
        <v>467686893</v>
      </c>
      <c r="L56" s="53">
        <v>143079579</v>
      </c>
      <c r="M56" s="53"/>
      <c r="N56" s="53"/>
      <c r="O56" s="53"/>
      <c r="P56" s="53"/>
      <c r="Q56" s="53"/>
      <c r="R56" s="26"/>
      <c r="AH56" s="50"/>
      <c r="AI56" s="25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</row>
    <row r="57" spans="1:56" x14ac:dyDescent="0.2">
      <c r="A57" s="25" t="s">
        <v>38</v>
      </c>
      <c r="B57" s="26">
        <v>1381245662</v>
      </c>
      <c r="C57" s="26">
        <v>2145721507</v>
      </c>
      <c r="D57" s="26">
        <v>2557267794</v>
      </c>
      <c r="E57" s="26">
        <v>926266603</v>
      </c>
      <c r="F57" s="26">
        <v>1304926001</v>
      </c>
      <c r="G57" s="26">
        <v>2696783064</v>
      </c>
      <c r="H57" s="26">
        <v>1760941000</v>
      </c>
      <c r="I57" s="26">
        <v>2422960000</v>
      </c>
      <c r="J57" s="26">
        <v>924454000</v>
      </c>
      <c r="K57" s="53">
        <v>986346333</v>
      </c>
      <c r="L57" s="53">
        <v>1829470000</v>
      </c>
      <c r="M57" s="53">
        <v>3137089867</v>
      </c>
      <c r="N57" s="53"/>
      <c r="O57" s="53"/>
      <c r="P57" s="53">
        <v>2643563000</v>
      </c>
      <c r="Q57" s="53"/>
      <c r="R57" s="26"/>
      <c r="AH57" s="50"/>
      <c r="AI57" s="25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</row>
    <row r="58" spans="1:56" x14ac:dyDescent="0.2">
      <c r="A58" s="25" t="s">
        <v>39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/>
      <c r="H58" s="26"/>
      <c r="I58" s="26">
        <v>1919434000</v>
      </c>
      <c r="J58" s="26">
        <v>3318001000</v>
      </c>
      <c r="K58" s="53">
        <v>5041060000</v>
      </c>
      <c r="L58" s="53">
        <v>3863829000</v>
      </c>
      <c r="M58" s="53">
        <v>4680211000</v>
      </c>
      <c r="N58" s="53"/>
      <c r="O58" s="53"/>
      <c r="P58" s="53"/>
      <c r="Q58" s="53"/>
      <c r="R58" s="26"/>
      <c r="AH58" s="50"/>
      <c r="AI58" s="25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</row>
    <row r="59" spans="1:56" x14ac:dyDescent="0.2">
      <c r="A59" s="25" t="s">
        <v>40</v>
      </c>
      <c r="B59" s="26">
        <v>572426600</v>
      </c>
      <c r="C59" s="26">
        <v>949430600</v>
      </c>
      <c r="D59" s="26">
        <v>665962100</v>
      </c>
      <c r="E59" s="26">
        <v>578547200</v>
      </c>
      <c r="F59" s="26">
        <v>658096300</v>
      </c>
      <c r="G59" s="26"/>
      <c r="H59" s="26"/>
      <c r="I59" s="26"/>
      <c r="J59" s="26"/>
      <c r="K59" s="53"/>
      <c r="L59" s="53"/>
      <c r="M59" s="53"/>
      <c r="N59" s="53"/>
      <c r="O59" s="53"/>
      <c r="P59" s="53"/>
      <c r="Q59" s="53"/>
      <c r="R59" s="26"/>
      <c r="AI59" s="25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</row>
    <row r="60" spans="1:56" x14ac:dyDescent="0.2">
      <c r="A60" s="25" t="s">
        <v>41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/>
      <c r="K60" s="53">
        <v>1539664000</v>
      </c>
      <c r="L60" s="53"/>
      <c r="M60" s="53"/>
      <c r="N60" s="53"/>
      <c r="O60" s="53">
        <v>469685000</v>
      </c>
      <c r="P60" s="53"/>
      <c r="Q60" s="53"/>
      <c r="R60" s="26"/>
      <c r="AI60" s="25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</row>
    <row r="61" spans="1:56" x14ac:dyDescent="0.2">
      <c r="A61" s="25" t="s">
        <v>42</v>
      </c>
      <c r="B61" s="26">
        <v>239514583</v>
      </c>
      <c r="C61" s="26">
        <v>26670823</v>
      </c>
      <c r="D61" s="26">
        <v>138417750</v>
      </c>
      <c r="E61" s="26">
        <v>146759000</v>
      </c>
      <c r="F61" s="26">
        <v>178055000</v>
      </c>
      <c r="G61" s="26">
        <v>637269000</v>
      </c>
      <c r="H61" s="26">
        <v>434386000</v>
      </c>
      <c r="I61" s="26">
        <v>651729000</v>
      </c>
      <c r="J61" s="26">
        <v>1048745000</v>
      </c>
      <c r="K61" s="53"/>
      <c r="L61" s="53"/>
      <c r="M61" s="53"/>
      <c r="N61" s="53"/>
      <c r="O61" s="53"/>
      <c r="P61" s="53">
        <v>484173000</v>
      </c>
      <c r="Q61" s="53">
        <v>1880158000</v>
      </c>
      <c r="R61" s="26"/>
      <c r="AH61" s="50"/>
      <c r="AI61" s="25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</row>
    <row r="62" spans="1:56" x14ac:dyDescent="0.2">
      <c r="A62" s="25" t="s">
        <v>43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/>
      <c r="K62" s="53"/>
      <c r="L62" s="53"/>
      <c r="M62" s="53"/>
      <c r="N62" s="53"/>
      <c r="O62" s="53"/>
      <c r="P62" s="53"/>
      <c r="Q62" s="53"/>
      <c r="R62" s="26"/>
      <c r="AI62" s="25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</row>
    <row r="63" spans="1:56" x14ac:dyDescent="0.2">
      <c r="A63" s="25" t="s">
        <v>44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/>
      <c r="K63" s="53"/>
      <c r="L63" s="53"/>
      <c r="M63" s="53"/>
      <c r="N63" s="53"/>
      <c r="O63" s="53"/>
      <c r="P63" s="53"/>
      <c r="Q63" s="53"/>
      <c r="R63" s="26"/>
      <c r="AI63" s="25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</row>
    <row r="64" spans="1:56" x14ac:dyDescent="0.2">
      <c r="A64" s="25" t="s">
        <v>45</v>
      </c>
      <c r="B64" s="26">
        <v>90421000</v>
      </c>
      <c r="C64" s="26">
        <v>63269811</v>
      </c>
      <c r="D64" s="26">
        <v>322000</v>
      </c>
      <c r="E64" s="26">
        <v>13176330</v>
      </c>
      <c r="F64" s="26">
        <v>0</v>
      </c>
      <c r="G64" s="26">
        <v>0</v>
      </c>
      <c r="H64" s="26">
        <v>0</v>
      </c>
      <c r="I64" s="26">
        <v>0</v>
      </c>
      <c r="J64" s="26"/>
      <c r="K64" s="53">
        <v>3909534032</v>
      </c>
      <c r="L64" s="53">
        <v>1393227255</v>
      </c>
      <c r="M64" s="53"/>
      <c r="N64" s="53"/>
      <c r="O64" s="53"/>
      <c r="P64" s="53"/>
      <c r="Q64" s="53">
        <v>1633494460</v>
      </c>
      <c r="R64" s="26"/>
      <c r="AI64" s="25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</row>
    <row r="65" spans="1:56" x14ac:dyDescent="0.2">
      <c r="A65" s="25" t="s">
        <v>46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/>
      <c r="K65" s="53">
        <v>1420415321</v>
      </c>
      <c r="L65" s="53">
        <v>221740182</v>
      </c>
      <c r="M65" s="53">
        <v>446418104</v>
      </c>
      <c r="N65" s="53"/>
      <c r="O65" s="53"/>
      <c r="P65" s="53"/>
      <c r="Q65" s="53"/>
      <c r="R65" s="26"/>
      <c r="AI65" s="25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</row>
    <row r="66" spans="1:56" x14ac:dyDescent="0.2">
      <c r="A66" s="25" t="s">
        <v>47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/>
      <c r="H66" s="26">
        <v>1957366967</v>
      </c>
      <c r="I66" s="26">
        <v>7013724275</v>
      </c>
      <c r="J66" s="26">
        <v>524450350</v>
      </c>
      <c r="K66" s="53">
        <v>2077744473</v>
      </c>
      <c r="L66" s="53"/>
      <c r="M66" s="53"/>
      <c r="N66" s="53">
        <v>2419699305</v>
      </c>
      <c r="O66" s="53"/>
      <c r="P66" s="53"/>
      <c r="Q66" s="53"/>
      <c r="R66" s="26"/>
      <c r="AH66" s="50"/>
      <c r="AI66" s="25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</row>
    <row r="67" spans="1:56" x14ac:dyDescent="0.2">
      <c r="A67" s="25" t="s">
        <v>48</v>
      </c>
      <c r="B67" s="26">
        <v>101366387</v>
      </c>
      <c r="C67" s="26">
        <v>297965897</v>
      </c>
      <c r="D67" s="26">
        <v>316452224</v>
      </c>
      <c r="E67" s="26">
        <v>383840212</v>
      </c>
      <c r="F67" s="26">
        <v>318829438</v>
      </c>
      <c r="G67" s="26"/>
      <c r="H67" s="26">
        <v>628879732</v>
      </c>
      <c r="I67" s="26">
        <v>550992452</v>
      </c>
      <c r="J67" s="26">
        <v>730821772</v>
      </c>
      <c r="K67" s="53">
        <v>1545986646</v>
      </c>
      <c r="L67" s="53">
        <v>1573571650</v>
      </c>
      <c r="M67" s="53">
        <v>649860831</v>
      </c>
      <c r="N67" s="53">
        <v>787747075</v>
      </c>
      <c r="O67" s="53">
        <v>956530491</v>
      </c>
      <c r="P67" s="53">
        <v>1346710502</v>
      </c>
      <c r="Q67" s="53">
        <v>1609942786</v>
      </c>
      <c r="R67" s="26"/>
      <c r="AH67" s="50"/>
      <c r="AI67" s="25"/>
    </row>
    <row r="68" spans="1:56" x14ac:dyDescent="0.2">
      <c r="A68" s="25" t="s">
        <v>49</v>
      </c>
      <c r="B68" s="26">
        <v>528024837</v>
      </c>
      <c r="C68" s="26">
        <v>472145132</v>
      </c>
      <c r="D68" s="26">
        <v>609688036</v>
      </c>
      <c r="E68" s="26">
        <v>1169700000</v>
      </c>
      <c r="F68" s="26">
        <v>391788194</v>
      </c>
      <c r="G68" s="26">
        <v>1062420646</v>
      </c>
      <c r="H68" s="26">
        <v>2477266088</v>
      </c>
      <c r="I68" s="26">
        <v>1875729732</v>
      </c>
      <c r="J68" s="26">
        <v>2458474232</v>
      </c>
      <c r="K68" s="53">
        <v>4909396703</v>
      </c>
      <c r="L68" s="53">
        <v>6513737706</v>
      </c>
      <c r="M68" s="53">
        <v>8158626314</v>
      </c>
      <c r="N68" s="53">
        <v>3975333303</v>
      </c>
      <c r="O68" s="53">
        <v>9942240068</v>
      </c>
      <c r="P68" s="53">
        <v>9200241855</v>
      </c>
      <c r="Q68" s="53">
        <v>6887170331</v>
      </c>
      <c r="R68" s="26"/>
      <c r="AH68" s="50"/>
      <c r="AI68" s="25"/>
    </row>
    <row r="69" spans="1:56" x14ac:dyDescent="0.2">
      <c r="A69" s="25" t="s">
        <v>50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/>
      <c r="H69" s="26">
        <v>282489913</v>
      </c>
      <c r="I69" s="26"/>
      <c r="J69" s="26"/>
      <c r="K69" s="53"/>
      <c r="L69" s="53"/>
      <c r="M69" s="53"/>
      <c r="N69" s="53"/>
      <c r="O69" s="53"/>
      <c r="P69" s="53"/>
      <c r="Q69" s="53"/>
      <c r="R69" s="26"/>
      <c r="AI69" s="25"/>
    </row>
    <row r="70" spans="1:56" x14ac:dyDescent="0.2">
      <c r="A70" s="25" t="s">
        <v>51</v>
      </c>
      <c r="B70" s="26">
        <v>83128574</v>
      </c>
      <c r="C70" s="26">
        <v>97631313</v>
      </c>
      <c r="D70" s="26">
        <v>0</v>
      </c>
      <c r="E70" s="26">
        <v>0</v>
      </c>
      <c r="F70" s="26">
        <v>0</v>
      </c>
      <c r="G70" s="26"/>
      <c r="H70" s="26"/>
      <c r="I70" s="26"/>
      <c r="J70" s="26"/>
      <c r="K70" s="53">
        <v>872905538</v>
      </c>
      <c r="L70" s="53"/>
      <c r="M70" s="53"/>
      <c r="N70" s="53"/>
      <c r="O70" s="53"/>
      <c r="P70" s="53"/>
      <c r="Q70" s="53"/>
      <c r="R70" s="26"/>
      <c r="AI70" s="25"/>
    </row>
    <row r="72" spans="1:56" x14ac:dyDescent="0.2">
      <c r="A72" s="18" t="s">
        <v>0</v>
      </c>
      <c r="B72" s="51"/>
      <c r="C72" s="51"/>
      <c r="D72" s="51"/>
      <c r="E72" s="51"/>
      <c r="F72" s="51"/>
      <c r="G72" s="51"/>
      <c r="H72" s="51"/>
      <c r="I72" s="51"/>
      <c r="J72" s="51"/>
      <c r="K72" s="55"/>
      <c r="L72" s="55"/>
      <c r="M72" s="55"/>
      <c r="N72" s="55"/>
      <c r="O72" s="55"/>
      <c r="P72" s="55"/>
      <c r="Q72" s="55"/>
      <c r="R72" s="51"/>
      <c r="AI72" s="18"/>
    </row>
    <row r="73" spans="1:56" x14ac:dyDescent="0.2">
      <c r="A73" s="25" t="s">
        <v>17</v>
      </c>
      <c r="B73" s="51">
        <f t="shared" ref="B73:Q88" si="35">B2-B38</f>
        <v>445409218061</v>
      </c>
      <c r="C73" s="51">
        <f t="shared" si="35"/>
        <v>505373626878</v>
      </c>
      <c r="D73" s="51">
        <f t="shared" si="35"/>
        <v>554172344887</v>
      </c>
      <c r="E73" s="51">
        <f t="shared" si="35"/>
        <v>623109060342</v>
      </c>
      <c r="F73" s="51">
        <f t="shared" si="35"/>
        <v>682519398522</v>
      </c>
      <c r="G73" s="51">
        <f t="shared" si="35"/>
        <v>768877716300</v>
      </c>
      <c r="H73" s="51">
        <f t="shared" si="35"/>
        <v>884396600615</v>
      </c>
      <c r="I73" s="51">
        <f>SUM(I74:I105)</f>
        <v>972237067155</v>
      </c>
      <c r="J73" s="51">
        <f>SUM(J74:J105)</f>
        <v>1150234676844</v>
      </c>
      <c r="K73" s="55">
        <f t="shared" ref="K73:Q73" si="36">SUM(K74:K105)</f>
        <v>1237338826532</v>
      </c>
      <c r="L73" s="55">
        <f t="shared" si="36"/>
        <v>1340675865868</v>
      </c>
      <c r="M73" s="55">
        <f t="shared" si="36"/>
        <v>1491747295738</v>
      </c>
      <c r="N73" s="55">
        <f t="shared" si="36"/>
        <v>1567996101493</v>
      </c>
      <c r="O73" s="55">
        <f t="shared" si="36"/>
        <v>1723381395531</v>
      </c>
      <c r="P73" s="55">
        <f t="shared" si="36"/>
        <v>1865062979103</v>
      </c>
      <c r="Q73" s="55">
        <f t="shared" si="36"/>
        <v>1923517505931</v>
      </c>
      <c r="R73" s="51"/>
      <c r="AI73" s="25"/>
    </row>
    <row r="74" spans="1:56" x14ac:dyDescent="0.2">
      <c r="A74" s="25" t="s">
        <v>20</v>
      </c>
      <c r="B74" s="51">
        <f t="shared" si="35"/>
        <v>4633578741</v>
      </c>
      <c r="C74" s="51">
        <f t="shared" si="35"/>
        <v>5300783709</v>
      </c>
      <c r="D74" s="51">
        <f t="shared" si="35"/>
        <v>5694742674</v>
      </c>
      <c r="E74" s="51">
        <f t="shared" si="35"/>
        <v>6720307218</v>
      </c>
      <c r="F74" s="51">
        <f t="shared" si="35"/>
        <v>7305113277</v>
      </c>
      <c r="G74" s="51">
        <f t="shared" si="35"/>
        <v>8400441000</v>
      </c>
      <c r="H74" s="51">
        <f t="shared" si="35"/>
        <v>9785959000</v>
      </c>
      <c r="I74" s="51">
        <f t="shared" si="35"/>
        <v>11523266128</v>
      </c>
      <c r="J74" s="51">
        <f t="shared" si="35"/>
        <v>12965369000</v>
      </c>
      <c r="K74" s="55">
        <f t="shared" si="35"/>
        <v>13861956041</v>
      </c>
      <c r="L74" s="55">
        <f t="shared" si="35"/>
        <v>13380704501</v>
      </c>
      <c r="M74" s="55">
        <f t="shared" si="35"/>
        <v>16447824000</v>
      </c>
      <c r="N74" s="55">
        <f t="shared" si="35"/>
        <v>18177450000</v>
      </c>
      <c r="O74" s="55">
        <f t="shared" si="35"/>
        <v>19791612196</v>
      </c>
      <c r="P74" s="55">
        <f t="shared" si="35"/>
        <v>21075072001</v>
      </c>
      <c r="Q74" s="55">
        <f t="shared" si="35"/>
        <v>22524089000</v>
      </c>
      <c r="R74" s="51"/>
      <c r="AI74" s="25"/>
    </row>
    <row r="75" spans="1:56" x14ac:dyDescent="0.2">
      <c r="A75" s="25" t="s">
        <v>21</v>
      </c>
      <c r="B75" s="51">
        <f t="shared" si="35"/>
        <v>21618249000</v>
      </c>
      <c r="C75" s="51">
        <f t="shared" si="35"/>
        <v>13995726520</v>
      </c>
      <c r="D75" s="51">
        <f t="shared" si="35"/>
        <v>14900649840</v>
      </c>
      <c r="E75" s="51">
        <f t="shared" si="35"/>
        <v>16764908552</v>
      </c>
      <c r="F75" s="51">
        <f t="shared" si="35"/>
        <v>19298446619</v>
      </c>
      <c r="G75" s="51">
        <f t="shared" si="35"/>
        <v>20764119385</v>
      </c>
      <c r="H75" s="51">
        <f t="shared" si="35"/>
        <v>23322359783</v>
      </c>
      <c r="I75" s="51">
        <f t="shared" si="35"/>
        <v>24804389362</v>
      </c>
      <c r="J75" s="51">
        <f t="shared" si="35"/>
        <v>27159227001</v>
      </c>
      <c r="K75" s="55">
        <f t="shared" si="35"/>
        <v>28515510308</v>
      </c>
      <c r="L75" s="55">
        <f t="shared" si="35"/>
        <v>31857992165</v>
      </c>
      <c r="M75" s="55">
        <f t="shared" si="35"/>
        <v>33789101182</v>
      </c>
      <c r="N75" s="55">
        <f t="shared" si="35"/>
        <v>36767964594</v>
      </c>
      <c r="O75" s="55">
        <f t="shared" si="35"/>
        <v>39263597831</v>
      </c>
      <c r="P75" s="55">
        <f t="shared" si="35"/>
        <v>41387804697</v>
      </c>
      <c r="Q75" s="55">
        <f t="shared" si="35"/>
        <v>42142977522</v>
      </c>
      <c r="R75" s="51"/>
      <c r="AI75" s="25"/>
    </row>
    <row r="76" spans="1:56" x14ac:dyDescent="0.2">
      <c r="A76" s="25" t="s">
        <v>22</v>
      </c>
      <c r="B76" s="51">
        <f t="shared" si="35"/>
        <v>3160775000</v>
      </c>
      <c r="C76" s="51">
        <f t="shared" si="35"/>
        <v>3618719000</v>
      </c>
      <c r="D76" s="51">
        <f t="shared" si="35"/>
        <v>3908447504</v>
      </c>
      <c r="E76" s="51">
        <f t="shared" si="35"/>
        <v>4457294221</v>
      </c>
      <c r="F76" s="51">
        <f t="shared" si="35"/>
        <v>5181591011</v>
      </c>
      <c r="G76" s="51">
        <f t="shared" si="35"/>
        <v>5720897649</v>
      </c>
      <c r="H76" s="51">
        <f t="shared" si="35"/>
        <v>6377201332</v>
      </c>
      <c r="I76" s="51">
        <f t="shared" si="35"/>
        <v>8011574887</v>
      </c>
      <c r="J76" s="51">
        <f t="shared" si="35"/>
        <v>8741557246</v>
      </c>
      <c r="K76" s="55">
        <f t="shared" si="35"/>
        <v>9869553107</v>
      </c>
      <c r="L76" s="55">
        <f t="shared" si="35"/>
        <v>9556311504</v>
      </c>
      <c r="M76" s="55">
        <f t="shared" si="35"/>
        <v>11014313983</v>
      </c>
      <c r="N76" s="55">
        <f t="shared" si="35"/>
        <v>11877937090</v>
      </c>
      <c r="O76" s="55">
        <f t="shared" si="35"/>
        <v>12866432595</v>
      </c>
      <c r="P76" s="55">
        <f t="shared" si="35"/>
        <v>13161402660</v>
      </c>
      <c r="Q76" s="55">
        <f t="shared" si="35"/>
        <v>16305031401</v>
      </c>
      <c r="R76" s="51"/>
      <c r="AI76" s="25"/>
    </row>
    <row r="77" spans="1:56" x14ac:dyDescent="0.2">
      <c r="A77" s="25" t="s">
        <v>23</v>
      </c>
      <c r="B77" s="51">
        <f t="shared" si="35"/>
        <v>5477453924</v>
      </c>
      <c r="C77" s="51">
        <f t="shared" si="35"/>
        <v>6069567615</v>
      </c>
      <c r="D77" s="51">
        <f t="shared" si="35"/>
        <v>6287733530</v>
      </c>
      <c r="E77" s="51">
        <f t="shared" si="35"/>
        <v>7388598309</v>
      </c>
      <c r="F77" s="51">
        <f t="shared" si="35"/>
        <v>8139318922</v>
      </c>
      <c r="G77" s="51">
        <f t="shared" si="35"/>
        <v>9414350891</v>
      </c>
      <c r="H77" s="51">
        <f t="shared" si="35"/>
        <v>10366375000</v>
      </c>
      <c r="I77" s="51">
        <f t="shared" si="35"/>
        <v>11725221000</v>
      </c>
      <c r="J77" s="51">
        <f t="shared" si="35"/>
        <v>15207802810</v>
      </c>
      <c r="K77" s="55">
        <f t="shared" si="35"/>
        <v>13498377000</v>
      </c>
      <c r="L77" s="55">
        <f t="shared" si="35"/>
        <v>14829577981</v>
      </c>
      <c r="M77" s="55">
        <f t="shared" si="35"/>
        <v>16497592000</v>
      </c>
      <c r="N77" s="55">
        <f t="shared" si="35"/>
        <v>18904627000</v>
      </c>
      <c r="O77" s="55">
        <f t="shared" si="35"/>
        <v>19433933000</v>
      </c>
      <c r="P77" s="55">
        <f t="shared" si="35"/>
        <v>21462902129</v>
      </c>
      <c r="Q77" s="55">
        <f t="shared" si="35"/>
        <v>23168692178</v>
      </c>
      <c r="R77" s="51"/>
      <c r="AI77" s="25"/>
    </row>
    <row r="78" spans="1:56" x14ac:dyDescent="0.2">
      <c r="A78" s="25" t="s">
        <v>24</v>
      </c>
      <c r="B78" s="51">
        <f t="shared" si="35"/>
        <v>10866579288</v>
      </c>
      <c r="C78" s="51">
        <f t="shared" si="35"/>
        <v>12719946566</v>
      </c>
      <c r="D78" s="51">
        <f t="shared" si="35"/>
        <v>13707019278</v>
      </c>
      <c r="E78" s="51">
        <f t="shared" si="35"/>
        <v>15037667000</v>
      </c>
      <c r="F78" s="51">
        <f t="shared" si="35"/>
        <v>16796660636</v>
      </c>
      <c r="G78" s="51">
        <f t="shared" si="35"/>
        <v>19283514855</v>
      </c>
      <c r="H78" s="51">
        <f t="shared" si="35"/>
        <v>21366710106</v>
      </c>
      <c r="I78" s="51">
        <f t="shared" si="35"/>
        <v>24641908000</v>
      </c>
      <c r="J78" s="51">
        <f t="shared" si="35"/>
        <v>30635054000</v>
      </c>
      <c r="K78" s="55">
        <f t="shared" si="35"/>
        <v>32021617549</v>
      </c>
      <c r="L78" s="55">
        <f t="shared" si="35"/>
        <v>49152560965</v>
      </c>
      <c r="M78" s="55">
        <f t="shared" si="35"/>
        <v>63989206959</v>
      </c>
      <c r="N78" s="55">
        <f t="shared" si="35"/>
        <v>34418774307</v>
      </c>
      <c r="O78" s="55">
        <f t="shared" si="35"/>
        <v>37504201221</v>
      </c>
      <c r="P78" s="55">
        <f t="shared" si="35"/>
        <v>42345106383</v>
      </c>
      <c r="Q78" s="55">
        <f t="shared" si="35"/>
        <v>44811545889</v>
      </c>
      <c r="R78" s="51"/>
      <c r="AI78" s="25"/>
    </row>
    <row r="79" spans="1:56" x14ac:dyDescent="0.2">
      <c r="A79" s="25" t="s">
        <v>25</v>
      </c>
      <c r="B79" s="51">
        <f t="shared" si="35"/>
        <v>3325671775</v>
      </c>
      <c r="C79" s="51">
        <f t="shared" si="35"/>
        <v>3567114865</v>
      </c>
      <c r="D79" s="51">
        <f t="shared" si="35"/>
        <v>3897643961</v>
      </c>
      <c r="E79" s="51">
        <f t="shared" si="35"/>
        <v>4578568418</v>
      </c>
      <c r="F79" s="51">
        <f t="shared" si="35"/>
        <v>4842671471</v>
      </c>
      <c r="G79" s="51">
        <f t="shared" si="35"/>
        <v>5746143264</v>
      </c>
      <c r="H79" s="51">
        <f t="shared" si="35"/>
        <v>6552352954</v>
      </c>
      <c r="I79" s="51">
        <f t="shared" si="35"/>
        <v>7106876791</v>
      </c>
      <c r="J79" s="51">
        <f t="shared" si="35"/>
        <v>8769197821</v>
      </c>
      <c r="K79" s="55">
        <f t="shared" si="35"/>
        <v>8207292897</v>
      </c>
      <c r="L79" s="55">
        <f t="shared" si="35"/>
        <v>8826824053</v>
      </c>
      <c r="M79" s="55">
        <f t="shared" si="35"/>
        <v>11951209480</v>
      </c>
      <c r="N79" s="55">
        <f t="shared" si="35"/>
        <v>12176319343</v>
      </c>
      <c r="O79" s="55">
        <f t="shared" si="35"/>
        <v>12480212598</v>
      </c>
      <c r="P79" s="55">
        <f t="shared" si="35"/>
        <v>13954535087</v>
      </c>
      <c r="Q79" s="55">
        <f t="shared" si="35"/>
        <v>16664557541</v>
      </c>
      <c r="R79" s="51"/>
      <c r="AI79" s="25"/>
    </row>
    <row r="80" spans="1:56" x14ac:dyDescent="0.2">
      <c r="A80" s="25" t="s">
        <v>26</v>
      </c>
      <c r="B80" s="51">
        <f t="shared" si="35"/>
        <v>18553641020</v>
      </c>
      <c r="C80" s="51">
        <f t="shared" si="35"/>
        <v>20786512559</v>
      </c>
      <c r="D80" s="51">
        <f t="shared" si="35"/>
        <v>23188422644</v>
      </c>
      <c r="E80" s="51">
        <f t="shared" si="35"/>
        <v>25790602895</v>
      </c>
      <c r="F80" s="51">
        <f t="shared" si="35"/>
        <v>29903881432</v>
      </c>
      <c r="G80" s="51">
        <f t="shared" si="35"/>
        <v>34365211647</v>
      </c>
      <c r="H80" s="51">
        <f t="shared" si="35"/>
        <v>37578466203</v>
      </c>
      <c r="I80" s="51">
        <f t="shared" si="35"/>
        <v>44508542729</v>
      </c>
      <c r="J80" s="51">
        <f t="shared" si="35"/>
        <v>49744793942</v>
      </c>
      <c r="K80" s="55">
        <f t="shared" si="35"/>
        <v>54417576767</v>
      </c>
      <c r="L80" s="55">
        <f t="shared" si="35"/>
        <v>57417860265</v>
      </c>
      <c r="M80" s="55">
        <f t="shared" si="35"/>
        <v>69552471862</v>
      </c>
      <c r="N80" s="55">
        <f t="shared" si="35"/>
        <v>70463278738</v>
      </c>
      <c r="O80" s="55">
        <f t="shared" si="35"/>
        <v>79121120996</v>
      </c>
      <c r="P80" s="55">
        <f t="shared" si="35"/>
        <v>97113434643</v>
      </c>
      <c r="Q80" s="55">
        <f t="shared" si="35"/>
        <v>87811079909</v>
      </c>
      <c r="R80" s="51"/>
      <c r="AI80" s="25"/>
    </row>
    <row r="81" spans="1:35" x14ac:dyDescent="0.2">
      <c r="A81" s="25" t="s">
        <v>27</v>
      </c>
      <c r="B81" s="51">
        <f t="shared" si="35"/>
        <v>14322456055</v>
      </c>
      <c r="C81" s="51">
        <f t="shared" si="35"/>
        <v>16725084423</v>
      </c>
      <c r="D81" s="51">
        <f t="shared" si="35"/>
        <v>19274474137</v>
      </c>
      <c r="E81" s="51">
        <f t="shared" si="35"/>
        <v>21338187469</v>
      </c>
      <c r="F81" s="51">
        <f t="shared" si="35"/>
        <v>23710712506</v>
      </c>
      <c r="G81" s="51">
        <f t="shared" si="35"/>
        <v>25752698584</v>
      </c>
      <c r="H81" s="51">
        <f t="shared" si="35"/>
        <v>29861646738</v>
      </c>
      <c r="I81" s="51">
        <f t="shared" si="35"/>
        <v>29773814132</v>
      </c>
      <c r="J81" s="51">
        <f t="shared" si="35"/>
        <v>34849005704</v>
      </c>
      <c r="K81" s="55">
        <f t="shared" si="35"/>
        <v>39667081058</v>
      </c>
      <c r="L81" s="55">
        <f t="shared" si="35"/>
        <v>39959254219</v>
      </c>
      <c r="M81" s="55">
        <f t="shared" si="35"/>
        <v>44633244790</v>
      </c>
      <c r="N81" s="55">
        <f t="shared" si="35"/>
        <v>51703072649</v>
      </c>
      <c r="O81" s="55">
        <f t="shared" si="35"/>
        <v>66617977179</v>
      </c>
      <c r="P81" s="55">
        <f t="shared" si="35"/>
        <v>63215027318</v>
      </c>
      <c r="Q81" s="55">
        <f t="shared" si="35"/>
        <v>61989215341</v>
      </c>
      <c r="R81" s="51"/>
      <c r="AI81" s="25"/>
    </row>
    <row r="82" spans="1:35" x14ac:dyDescent="0.2">
      <c r="A82" s="25" t="s">
        <v>28</v>
      </c>
      <c r="B82" s="51">
        <f t="shared" si="35"/>
        <v>54909131000</v>
      </c>
      <c r="C82" s="51">
        <f t="shared" si="35"/>
        <v>60404128800</v>
      </c>
      <c r="D82" s="51">
        <f t="shared" si="35"/>
        <v>66719217300</v>
      </c>
      <c r="E82" s="51">
        <f t="shared" si="35"/>
        <v>68178767900</v>
      </c>
      <c r="F82" s="51">
        <f t="shared" si="35"/>
        <v>71381572100</v>
      </c>
      <c r="G82" s="51">
        <f t="shared" si="35"/>
        <v>79623633100</v>
      </c>
      <c r="H82" s="51">
        <f t="shared" si="35"/>
        <v>93509356200</v>
      </c>
      <c r="I82" s="51">
        <f t="shared" si="35"/>
        <v>101176819500</v>
      </c>
      <c r="J82" s="51">
        <f t="shared" si="35"/>
        <v>116511030187</v>
      </c>
      <c r="K82" s="55">
        <f t="shared" si="35"/>
        <v>119644492400</v>
      </c>
      <c r="L82" s="55">
        <f t="shared" si="35"/>
        <v>130541396200</v>
      </c>
      <c r="M82" s="55">
        <f t="shared" si="35"/>
        <v>140452469900</v>
      </c>
      <c r="N82" s="55">
        <f t="shared" si="35"/>
        <v>146005120000</v>
      </c>
      <c r="O82" s="55">
        <f t="shared" si="35"/>
        <v>157266571400</v>
      </c>
      <c r="P82" s="55">
        <f t="shared" si="35"/>
        <v>178005750800</v>
      </c>
      <c r="Q82" s="55">
        <f t="shared" si="35"/>
        <v>195385971600</v>
      </c>
      <c r="R82" s="51"/>
      <c r="AI82" s="25"/>
    </row>
    <row r="83" spans="1:35" x14ac:dyDescent="0.2">
      <c r="A83" s="25" t="s">
        <v>29</v>
      </c>
      <c r="B83" s="51">
        <f t="shared" si="35"/>
        <v>7327162823</v>
      </c>
      <c r="C83" s="51">
        <f t="shared" si="35"/>
        <v>8699044341</v>
      </c>
      <c r="D83" s="51">
        <f t="shared" si="35"/>
        <v>9170605287</v>
      </c>
      <c r="E83" s="51">
        <f t="shared" si="35"/>
        <v>10769063963</v>
      </c>
      <c r="F83" s="51">
        <f t="shared" si="35"/>
        <v>10936535891</v>
      </c>
      <c r="G83" s="51">
        <f t="shared" si="35"/>
        <v>11705771134</v>
      </c>
      <c r="H83" s="51">
        <f t="shared" si="35"/>
        <v>13186062132</v>
      </c>
      <c r="I83" s="51">
        <f t="shared" si="35"/>
        <v>14557643259</v>
      </c>
      <c r="J83" s="51">
        <f t="shared" si="35"/>
        <v>17558079307</v>
      </c>
      <c r="K83" s="55">
        <f t="shared" si="35"/>
        <v>19861643157</v>
      </c>
      <c r="L83" s="55">
        <f t="shared" si="35"/>
        <v>20196348387</v>
      </c>
      <c r="M83" s="55">
        <f t="shared" si="35"/>
        <v>22398797868</v>
      </c>
      <c r="N83" s="55">
        <f t="shared" si="35"/>
        <v>22899907087</v>
      </c>
      <c r="O83" s="55">
        <f t="shared" si="35"/>
        <v>26207301489</v>
      </c>
      <c r="P83" s="55">
        <f t="shared" si="35"/>
        <v>29713311561</v>
      </c>
      <c r="Q83" s="55">
        <f t="shared" si="35"/>
        <v>33969290889</v>
      </c>
      <c r="R83" s="51"/>
      <c r="AI83" s="25"/>
    </row>
    <row r="84" spans="1:35" x14ac:dyDescent="0.2">
      <c r="A84" s="25" t="s">
        <v>30</v>
      </c>
      <c r="B84" s="51">
        <f t="shared" si="35"/>
        <v>15484145839</v>
      </c>
      <c r="C84" s="51">
        <f t="shared" si="35"/>
        <v>18132829520</v>
      </c>
      <c r="D84" s="51">
        <f t="shared" si="35"/>
        <v>18773136551</v>
      </c>
      <c r="E84" s="51">
        <f t="shared" si="35"/>
        <v>21204707566</v>
      </c>
      <c r="F84" s="51">
        <f t="shared" si="35"/>
        <v>23395128852</v>
      </c>
      <c r="G84" s="51">
        <f t="shared" si="35"/>
        <v>28192351756</v>
      </c>
      <c r="H84" s="51">
        <f t="shared" si="35"/>
        <v>30850496023</v>
      </c>
      <c r="I84" s="51">
        <f t="shared" si="35"/>
        <v>32565800749</v>
      </c>
      <c r="J84" s="51">
        <f t="shared" si="35"/>
        <v>42542918019</v>
      </c>
      <c r="K84" s="55">
        <f t="shared" si="35"/>
        <v>48005695903</v>
      </c>
      <c r="L84" s="55">
        <f t="shared" si="35"/>
        <v>48464596474</v>
      </c>
      <c r="M84" s="55">
        <f t="shared" si="35"/>
        <v>54474415702</v>
      </c>
      <c r="N84" s="55">
        <f t="shared" si="35"/>
        <v>56297359137</v>
      </c>
      <c r="O84" s="55">
        <f t="shared" si="35"/>
        <v>66246880584</v>
      </c>
      <c r="P84" s="55">
        <f t="shared" si="35"/>
        <v>75143014086</v>
      </c>
      <c r="Q84" s="55">
        <f t="shared" si="35"/>
        <v>81366855209</v>
      </c>
      <c r="R84" s="51"/>
      <c r="AI84" s="25"/>
    </row>
    <row r="85" spans="1:35" x14ac:dyDescent="0.2">
      <c r="A85" s="25" t="s">
        <v>31</v>
      </c>
      <c r="B85" s="51">
        <f t="shared" si="35"/>
        <v>14381574500</v>
      </c>
      <c r="C85" s="51">
        <f t="shared" si="35"/>
        <v>17056967700</v>
      </c>
      <c r="D85" s="51">
        <f t="shared" si="35"/>
        <v>17923274200</v>
      </c>
      <c r="E85" s="51">
        <f t="shared" si="35"/>
        <v>21247271800</v>
      </c>
      <c r="F85" s="51">
        <f t="shared" si="35"/>
        <v>22486700000</v>
      </c>
      <c r="G85" s="51">
        <f t="shared" si="35"/>
        <v>23672864394</v>
      </c>
      <c r="H85" s="51">
        <f t="shared" si="35"/>
        <v>28539104500</v>
      </c>
      <c r="I85" s="51">
        <f t="shared" si="35"/>
        <v>28601319248</v>
      </c>
      <c r="J85" s="51">
        <f t="shared" si="35"/>
        <v>34750783700</v>
      </c>
      <c r="K85" s="55">
        <f t="shared" si="35"/>
        <v>36125526780</v>
      </c>
      <c r="L85" s="55">
        <f t="shared" si="35"/>
        <v>39798484300</v>
      </c>
      <c r="M85" s="55">
        <f t="shared" si="35"/>
        <v>43811817200</v>
      </c>
      <c r="N85" s="55">
        <f t="shared" si="35"/>
        <v>48498804222</v>
      </c>
      <c r="O85" s="55">
        <f t="shared" si="35"/>
        <v>50640187000</v>
      </c>
      <c r="P85" s="55">
        <f t="shared" si="35"/>
        <v>57354715490</v>
      </c>
      <c r="Q85" s="55">
        <f t="shared" si="35"/>
        <v>55580399482</v>
      </c>
      <c r="R85" s="51"/>
      <c r="AI85" s="25"/>
    </row>
    <row r="86" spans="1:35" x14ac:dyDescent="0.2">
      <c r="A86" s="25" t="s">
        <v>32</v>
      </c>
      <c r="B86" s="51">
        <f t="shared" si="35"/>
        <v>9323557928</v>
      </c>
      <c r="C86" s="51">
        <f t="shared" si="35"/>
        <v>11197420000</v>
      </c>
      <c r="D86" s="51">
        <f t="shared" si="35"/>
        <v>11479335178</v>
      </c>
      <c r="E86" s="51">
        <f t="shared" si="35"/>
        <v>14431869194</v>
      </c>
      <c r="F86" s="51">
        <f t="shared" si="35"/>
        <v>14663805778</v>
      </c>
      <c r="G86" s="51">
        <f t="shared" si="35"/>
        <v>17805678123</v>
      </c>
      <c r="H86" s="51">
        <f t="shared" si="35"/>
        <v>18693730601</v>
      </c>
      <c r="I86" s="51">
        <f t="shared" si="35"/>
        <v>23607309812</v>
      </c>
      <c r="J86" s="51">
        <f t="shared" si="35"/>
        <v>25467575179</v>
      </c>
      <c r="K86" s="55">
        <f t="shared" si="35"/>
        <v>27538631732</v>
      </c>
      <c r="L86" s="55">
        <f t="shared" si="35"/>
        <v>26878585139</v>
      </c>
      <c r="M86" s="55">
        <f t="shared" si="35"/>
        <v>31079999150</v>
      </c>
      <c r="N86" s="55">
        <f t="shared" si="35"/>
        <v>37077124621</v>
      </c>
      <c r="O86" s="55">
        <f t="shared" si="35"/>
        <v>37614740040</v>
      </c>
      <c r="P86" s="55">
        <f t="shared" si="35"/>
        <v>39590016258</v>
      </c>
      <c r="Q86" s="55">
        <f t="shared" si="35"/>
        <v>46138516886</v>
      </c>
      <c r="R86" s="51"/>
      <c r="AI86" s="25"/>
    </row>
    <row r="87" spans="1:35" x14ac:dyDescent="0.2">
      <c r="A87" s="25" t="s">
        <v>33</v>
      </c>
      <c r="B87" s="51">
        <f t="shared" si="35"/>
        <v>25513102602</v>
      </c>
      <c r="C87" s="51">
        <f t="shared" si="35"/>
        <v>29133769180</v>
      </c>
      <c r="D87" s="51">
        <f t="shared" si="35"/>
        <v>31542019098</v>
      </c>
      <c r="E87" s="51">
        <f t="shared" si="35"/>
        <v>34270201245</v>
      </c>
      <c r="F87" s="51">
        <f t="shared" si="35"/>
        <v>37487656910</v>
      </c>
      <c r="G87" s="51">
        <f t="shared" si="35"/>
        <v>43140096385</v>
      </c>
      <c r="H87" s="51">
        <f t="shared" si="35"/>
        <v>48348433665</v>
      </c>
      <c r="I87" s="51">
        <f t="shared" si="35"/>
        <v>50112871737</v>
      </c>
      <c r="J87" s="51">
        <f t="shared" si="35"/>
        <v>61576364126</v>
      </c>
      <c r="K87" s="55">
        <f t="shared" si="35"/>
        <v>71591408669</v>
      </c>
      <c r="L87" s="55">
        <f t="shared" si="35"/>
        <v>68877959922</v>
      </c>
      <c r="M87" s="55">
        <f t="shared" si="35"/>
        <v>76240471169</v>
      </c>
      <c r="N87" s="55">
        <f t="shared" si="35"/>
        <v>79425908765</v>
      </c>
      <c r="O87" s="55">
        <f t="shared" si="35"/>
        <v>87189947153</v>
      </c>
      <c r="P87" s="55">
        <f t="shared" si="35"/>
        <v>90391564937</v>
      </c>
      <c r="Q87" s="55">
        <f t="shared" si="35"/>
        <v>96809252327</v>
      </c>
      <c r="R87" s="51"/>
      <c r="AI87" s="25"/>
    </row>
    <row r="88" spans="1:35" x14ac:dyDescent="0.2">
      <c r="A88" s="25" t="s">
        <v>34</v>
      </c>
      <c r="B88" s="51">
        <f t="shared" si="35"/>
        <v>41977342800</v>
      </c>
      <c r="C88" s="51">
        <f t="shared" si="35"/>
        <v>49772573700</v>
      </c>
      <c r="D88" s="51">
        <f t="shared" si="35"/>
        <v>60740711000</v>
      </c>
      <c r="E88" s="51">
        <f t="shared" si="35"/>
        <v>65397442600</v>
      </c>
      <c r="F88" s="51">
        <f t="shared" si="35"/>
        <v>70908052100</v>
      </c>
      <c r="G88" s="51">
        <f t="shared" si="35"/>
        <v>88875741600</v>
      </c>
      <c r="H88" s="51">
        <f t="shared" si="35"/>
        <v>104683299800</v>
      </c>
      <c r="I88" s="51">
        <f t="shared" si="35"/>
        <v>116530235400</v>
      </c>
      <c r="J88" s="51">
        <f t="shared" si="35"/>
        <v>146585991500</v>
      </c>
      <c r="K88" s="55">
        <f t="shared" si="35"/>
        <v>151674476000</v>
      </c>
      <c r="L88" s="55">
        <f t="shared" si="35"/>
        <v>169737531200</v>
      </c>
      <c r="M88" s="55">
        <f t="shared" si="35"/>
        <v>184152257700</v>
      </c>
      <c r="N88" s="55">
        <f t="shared" si="35"/>
        <v>200461762500</v>
      </c>
      <c r="O88" s="55">
        <f t="shared" si="35"/>
        <v>219425752600</v>
      </c>
      <c r="P88" s="55">
        <f t="shared" si="35"/>
        <v>258564302000</v>
      </c>
      <c r="Q88" s="55">
        <f t="shared" si="35"/>
        <v>246144883600</v>
      </c>
      <c r="R88" s="51"/>
      <c r="AI88" s="25"/>
    </row>
    <row r="89" spans="1:35" x14ac:dyDescent="0.2">
      <c r="A89" s="25" t="s">
        <v>35</v>
      </c>
      <c r="B89" s="51">
        <f t="shared" ref="B89:Q104" si="37">B18-B54</f>
        <v>15442763598</v>
      </c>
      <c r="C89" s="51">
        <f t="shared" si="37"/>
        <v>17889249973</v>
      </c>
      <c r="D89" s="51">
        <f t="shared" si="37"/>
        <v>19553903519</v>
      </c>
      <c r="E89" s="51">
        <f t="shared" si="37"/>
        <v>22609164605</v>
      </c>
      <c r="F89" s="51">
        <f t="shared" si="37"/>
        <v>23974974805</v>
      </c>
      <c r="G89" s="51">
        <f t="shared" si="37"/>
        <v>27408719938</v>
      </c>
      <c r="H89" s="51">
        <f t="shared" si="37"/>
        <v>29168469088</v>
      </c>
      <c r="I89" s="51">
        <f t="shared" si="37"/>
        <v>36700349833</v>
      </c>
      <c r="J89" s="51">
        <f t="shared" si="37"/>
        <v>38780834852</v>
      </c>
      <c r="K89" s="55">
        <f t="shared" si="37"/>
        <v>43493097495</v>
      </c>
      <c r="L89" s="55">
        <f t="shared" si="37"/>
        <v>48321358300</v>
      </c>
      <c r="M89" s="55">
        <f t="shared" si="37"/>
        <v>53751245849</v>
      </c>
      <c r="N89" s="55">
        <f t="shared" si="37"/>
        <v>52758184477</v>
      </c>
      <c r="O89" s="55">
        <f t="shared" si="37"/>
        <v>58040153557</v>
      </c>
      <c r="P89" s="55">
        <f t="shared" si="37"/>
        <v>61732510923</v>
      </c>
      <c r="Q89" s="55">
        <f t="shared" si="37"/>
        <v>62740715681</v>
      </c>
      <c r="R89" s="51"/>
      <c r="AI89" s="25"/>
    </row>
    <row r="90" spans="1:35" x14ac:dyDescent="0.2">
      <c r="A90" s="25" t="s">
        <v>36</v>
      </c>
      <c r="B90" s="51">
        <f t="shared" si="37"/>
        <v>6792685347</v>
      </c>
      <c r="C90" s="51">
        <f t="shared" si="37"/>
        <v>8143477667</v>
      </c>
      <c r="D90" s="51">
        <f t="shared" si="37"/>
        <v>8342060722</v>
      </c>
      <c r="E90" s="51">
        <f t="shared" si="37"/>
        <v>9743619000</v>
      </c>
      <c r="F90" s="51">
        <f t="shared" si="37"/>
        <v>10034032000</v>
      </c>
      <c r="G90" s="51">
        <f t="shared" si="37"/>
        <v>11723698417</v>
      </c>
      <c r="H90" s="51">
        <f t="shared" si="37"/>
        <v>12635461000</v>
      </c>
      <c r="I90" s="51">
        <f t="shared" si="37"/>
        <v>13884112000</v>
      </c>
      <c r="J90" s="51">
        <f t="shared" si="37"/>
        <v>15773275000</v>
      </c>
      <c r="K90" s="55">
        <f t="shared" si="37"/>
        <v>17053825000</v>
      </c>
      <c r="L90" s="55">
        <f t="shared" si="37"/>
        <v>17981733000</v>
      </c>
      <c r="M90" s="55">
        <f t="shared" si="37"/>
        <v>22576304000</v>
      </c>
      <c r="N90" s="55">
        <f t="shared" si="37"/>
        <v>18845459000</v>
      </c>
      <c r="O90" s="55">
        <f t="shared" si="37"/>
        <v>24395158681</v>
      </c>
      <c r="P90" s="55">
        <f t="shared" si="37"/>
        <v>26190832000</v>
      </c>
      <c r="Q90" s="55">
        <f t="shared" si="37"/>
        <v>28242232298</v>
      </c>
      <c r="R90" s="51"/>
      <c r="AI90" s="25"/>
    </row>
    <row r="91" spans="1:35" x14ac:dyDescent="0.2">
      <c r="A91" s="25" t="s">
        <v>37</v>
      </c>
      <c r="B91" s="51">
        <f t="shared" si="37"/>
        <v>5596302208</v>
      </c>
      <c r="C91" s="51">
        <f t="shared" si="37"/>
        <v>6138267008</v>
      </c>
      <c r="D91" s="51">
        <f t="shared" si="37"/>
        <v>6759515549</v>
      </c>
      <c r="E91" s="51">
        <f t="shared" si="37"/>
        <v>7252643514</v>
      </c>
      <c r="F91" s="51">
        <f t="shared" si="37"/>
        <v>8149721514</v>
      </c>
      <c r="G91" s="51">
        <f t="shared" si="37"/>
        <v>8481878627</v>
      </c>
      <c r="H91" s="51">
        <f t="shared" si="37"/>
        <v>9867932780</v>
      </c>
      <c r="I91" s="51">
        <f t="shared" si="37"/>
        <v>10892184154</v>
      </c>
      <c r="J91" s="51">
        <f t="shared" si="37"/>
        <v>13419533387</v>
      </c>
      <c r="K91" s="55">
        <f t="shared" si="37"/>
        <v>14377557300</v>
      </c>
      <c r="L91" s="55">
        <f t="shared" si="37"/>
        <v>15853471990</v>
      </c>
      <c r="M91" s="55">
        <f t="shared" si="37"/>
        <v>17627753637</v>
      </c>
      <c r="N91" s="55">
        <f t="shared" si="37"/>
        <v>20948904456</v>
      </c>
      <c r="O91" s="55">
        <f t="shared" si="37"/>
        <v>19006757092</v>
      </c>
      <c r="P91" s="55">
        <f t="shared" si="37"/>
        <v>23145755415</v>
      </c>
      <c r="Q91" s="55">
        <f t="shared" si="37"/>
        <v>21197630447</v>
      </c>
      <c r="R91" s="51"/>
      <c r="AI91" s="25"/>
    </row>
    <row r="92" spans="1:35" x14ac:dyDescent="0.2">
      <c r="A92" s="25" t="s">
        <v>38</v>
      </c>
      <c r="B92" s="51">
        <f t="shared" si="37"/>
        <v>19933647375</v>
      </c>
      <c r="C92" s="51">
        <f t="shared" si="37"/>
        <v>22092849620</v>
      </c>
      <c r="D92" s="51">
        <f t="shared" si="37"/>
        <v>23897634338</v>
      </c>
      <c r="E92" s="51">
        <f t="shared" si="37"/>
        <v>27441665988</v>
      </c>
      <c r="F92" s="51">
        <f t="shared" si="37"/>
        <v>28900012935</v>
      </c>
      <c r="G92" s="51">
        <f t="shared" si="37"/>
        <v>31695731242</v>
      </c>
      <c r="H92" s="51">
        <f t="shared" si="37"/>
        <v>37982033000</v>
      </c>
      <c r="I92" s="51">
        <f t="shared" si="37"/>
        <v>38933703000</v>
      </c>
      <c r="J92" s="51">
        <f t="shared" si="37"/>
        <v>46954562000</v>
      </c>
      <c r="K92" s="55">
        <f t="shared" si="37"/>
        <v>52285115667</v>
      </c>
      <c r="L92" s="55">
        <f t="shared" si="37"/>
        <v>57513878959</v>
      </c>
      <c r="M92" s="55">
        <f t="shared" si="37"/>
        <v>68548019400</v>
      </c>
      <c r="N92" s="55">
        <f t="shared" si="37"/>
        <v>79861135262</v>
      </c>
      <c r="O92" s="55">
        <f t="shared" si="37"/>
        <v>107864952820</v>
      </c>
      <c r="P92" s="55">
        <f t="shared" si="37"/>
        <v>84359211629</v>
      </c>
      <c r="Q92" s="55">
        <f t="shared" si="37"/>
        <v>86631472000</v>
      </c>
      <c r="R92" s="51"/>
      <c r="AI92" s="25"/>
    </row>
    <row r="93" spans="1:35" x14ac:dyDescent="0.2">
      <c r="A93" s="25" t="s">
        <v>39</v>
      </c>
      <c r="B93" s="51">
        <f t="shared" si="37"/>
        <v>14733207723</v>
      </c>
      <c r="C93" s="51">
        <f t="shared" si="37"/>
        <v>17453326000</v>
      </c>
      <c r="D93" s="51">
        <f t="shared" si="37"/>
        <v>19324772000</v>
      </c>
      <c r="E93" s="51">
        <f t="shared" si="37"/>
        <v>21750440000</v>
      </c>
      <c r="F93" s="51">
        <f t="shared" si="37"/>
        <v>24832843000</v>
      </c>
      <c r="G93" s="51">
        <f t="shared" si="37"/>
        <v>25974172000</v>
      </c>
      <c r="H93" s="51">
        <f t="shared" si="37"/>
        <v>32309304000</v>
      </c>
      <c r="I93" s="51">
        <f t="shared" si="37"/>
        <v>37030673000</v>
      </c>
      <c r="J93" s="51">
        <f t="shared" si="37"/>
        <v>40774267000</v>
      </c>
      <c r="K93" s="55">
        <f t="shared" si="37"/>
        <v>46561341000</v>
      </c>
      <c r="L93" s="55">
        <f t="shared" si="37"/>
        <v>47847657000</v>
      </c>
      <c r="M93" s="55">
        <f t="shared" si="37"/>
        <v>51229492000</v>
      </c>
      <c r="N93" s="55">
        <f t="shared" si="37"/>
        <v>57288048000</v>
      </c>
      <c r="O93" s="55">
        <f t="shared" si="37"/>
        <v>60063522940</v>
      </c>
      <c r="P93" s="55">
        <f t="shared" si="37"/>
        <v>66823344327</v>
      </c>
      <c r="Q93" s="55">
        <f t="shared" si="37"/>
        <v>70202467499</v>
      </c>
      <c r="R93" s="51"/>
      <c r="AI93" s="25"/>
    </row>
    <row r="94" spans="1:35" x14ac:dyDescent="0.2">
      <c r="A94" s="25" t="s">
        <v>40</v>
      </c>
      <c r="B94" s="51">
        <f t="shared" si="37"/>
        <v>18728227000</v>
      </c>
      <c r="C94" s="51">
        <f t="shared" si="37"/>
        <v>21241328300</v>
      </c>
      <c r="D94" s="51">
        <f t="shared" si="37"/>
        <v>23207862300</v>
      </c>
      <c r="E94" s="51">
        <f t="shared" si="37"/>
        <v>28496047000</v>
      </c>
      <c r="F94" s="51">
        <f t="shared" si="37"/>
        <v>28365840500</v>
      </c>
      <c r="G94" s="51">
        <f t="shared" si="37"/>
        <v>31531916200</v>
      </c>
      <c r="H94" s="51">
        <f t="shared" si="37"/>
        <v>35634207963</v>
      </c>
      <c r="I94" s="51">
        <f t="shared" si="37"/>
        <v>44686715431</v>
      </c>
      <c r="J94" s="51">
        <f t="shared" si="37"/>
        <v>47485060400</v>
      </c>
      <c r="K94" s="55">
        <f t="shared" si="37"/>
        <v>51084726800</v>
      </c>
      <c r="L94" s="55">
        <f t="shared" si="37"/>
        <v>54491394200</v>
      </c>
      <c r="M94" s="55">
        <f t="shared" si="37"/>
        <v>60603610610</v>
      </c>
      <c r="N94" s="55">
        <f t="shared" si="37"/>
        <v>65262591300</v>
      </c>
      <c r="O94" s="55">
        <f t="shared" si="37"/>
        <v>76469525179</v>
      </c>
      <c r="P94" s="55">
        <f t="shared" si="37"/>
        <v>86757472083</v>
      </c>
      <c r="Q94" s="55">
        <f t="shared" si="37"/>
        <v>84600371524</v>
      </c>
      <c r="R94" s="51"/>
      <c r="AI94" s="25"/>
    </row>
    <row r="95" spans="1:35" x14ac:dyDescent="0.2">
      <c r="A95" s="25" t="s">
        <v>41</v>
      </c>
      <c r="B95" s="51">
        <f t="shared" si="37"/>
        <v>6823010000</v>
      </c>
      <c r="C95" s="51">
        <f t="shared" si="37"/>
        <v>7945572229</v>
      </c>
      <c r="D95" s="51">
        <f t="shared" si="37"/>
        <v>8949526051</v>
      </c>
      <c r="E95" s="51">
        <f t="shared" si="37"/>
        <v>10138009472</v>
      </c>
      <c r="F95" s="51">
        <f t="shared" si="37"/>
        <v>10882435913</v>
      </c>
      <c r="G95" s="51">
        <f t="shared" si="37"/>
        <v>12397850665</v>
      </c>
      <c r="H95" s="51">
        <f t="shared" si="37"/>
        <v>13835382828</v>
      </c>
      <c r="I95" s="51">
        <f t="shared" si="37"/>
        <v>15082539014</v>
      </c>
      <c r="J95" s="51">
        <f t="shared" si="37"/>
        <v>18616891000</v>
      </c>
      <c r="K95" s="55">
        <f t="shared" si="37"/>
        <v>18369833554</v>
      </c>
      <c r="L95" s="55">
        <f t="shared" si="37"/>
        <v>20840840995</v>
      </c>
      <c r="M95" s="55">
        <f t="shared" si="37"/>
        <v>23029159646</v>
      </c>
      <c r="N95" s="55">
        <f t="shared" si="37"/>
        <v>23209493330</v>
      </c>
      <c r="O95" s="55">
        <f t="shared" si="37"/>
        <v>25455747464</v>
      </c>
      <c r="P95" s="55">
        <f t="shared" si="37"/>
        <v>28685924884</v>
      </c>
      <c r="Q95" s="55">
        <f t="shared" si="37"/>
        <v>30788984952</v>
      </c>
      <c r="R95" s="51"/>
      <c r="AI95" s="25"/>
    </row>
    <row r="96" spans="1:35" x14ac:dyDescent="0.2">
      <c r="A96" s="25" t="s">
        <v>42</v>
      </c>
      <c r="B96" s="51">
        <f t="shared" si="37"/>
        <v>4865589395</v>
      </c>
      <c r="C96" s="51">
        <f t="shared" si="37"/>
        <v>6059730582</v>
      </c>
      <c r="D96" s="51">
        <f t="shared" si="37"/>
        <v>6473703615</v>
      </c>
      <c r="E96" s="51">
        <f t="shared" si="37"/>
        <v>7258634000</v>
      </c>
      <c r="F96" s="51">
        <f t="shared" si="37"/>
        <v>8858536000</v>
      </c>
      <c r="G96" s="51">
        <f t="shared" si="37"/>
        <v>9538519000</v>
      </c>
      <c r="H96" s="51">
        <f t="shared" si="37"/>
        <v>11387008000</v>
      </c>
      <c r="I96" s="51">
        <f t="shared" si="37"/>
        <v>14084310000</v>
      </c>
      <c r="J96" s="51">
        <f t="shared" si="37"/>
        <v>18097276000</v>
      </c>
      <c r="K96" s="55">
        <f t="shared" si="37"/>
        <v>20433430000</v>
      </c>
      <c r="L96" s="55">
        <f t="shared" si="37"/>
        <v>23018067844</v>
      </c>
      <c r="M96" s="55">
        <f t="shared" si="37"/>
        <v>29908394067</v>
      </c>
      <c r="N96" s="55">
        <f t="shared" si="37"/>
        <v>24731205463</v>
      </c>
      <c r="O96" s="55">
        <f t="shared" si="37"/>
        <v>28627029521</v>
      </c>
      <c r="P96" s="55">
        <f t="shared" si="37"/>
        <v>28535887884</v>
      </c>
      <c r="Q96" s="55">
        <f t="shared" si="37"/>
        <v>29604859000</v>
      </c>
      <c r="R96" s="51"/>
      <c r="AI96" s="25"/>
    </row>
    <row r="97" spans="1:35" x14ac:dyDescent="0.2">
      <c r="A97" s="25" t="s">
        <v>43</v>
      </c>
      <c r="B97" s="51">
        <f t="shared" si="37"/>
        <v>9761130000</v>
      </c>
      <c r="C97" s="51">
        <f t="shared" si="37"/>
        <v>10667929000</v>
      </c>
      <c r="D97" s="51">
        <f t="shared" si="37"/>
        <v>11529045000</v>
      </c>
      <c r="E97" s="51">
        <f t="shared" si="37"/>
        <v>14308920000</v>
      </c>
      <c r="F97" s="51">
        <f t="shared" si="37"/>
        <v>16754124886</v>
      </c>
      <c r="G97" s="51">
        <f t="shared" si="37"/>
        <v>18318339042</v>
      </c>
      <c r="H97" s="51">
        <f t="shared" si="37"/>
        <v>21051438039</v>
      </c>
      <c r="I97" s="51">
        <f t="shared" si="37"/>
        <v>21970669038</v>
      </c>
      <c r="J97" s="51">
        <f t="shared" si="37"/>
        <v>24797190000</v>
      </c>
      <c r="K97" s="55">
        <f t="shared" si="37"/>
        <v>26790529000</v>
      </c>
      <c r="L97" s="55">
        <f t="shared" si="37"/>
        <v>27761178000</v>
      </c>
      <c r="M97" s="55">
        <f t="shared" si="37"/>
        <v>30411734000</v>
      </c>
      <c r="N97" s="55">
        <f t="shared" si="37"/>
        <v>32585280000</v>
      </c>
      <c r="O97" s="55">
        <f t="shared" si="37"/>
        <v>34743295000</v>
      </c>
      <c r="P97" s="55">
        <f t="shared" si="37"/>
        <v>37753501344</v>
      </c>
      <c r="Q97" s="55">
        <f t="shared" si="37"/>
        <v>42794555000</v>
      </c>
      <c r="R97" s="51"/>
      <c r="AI97" s="25"/>
    </row>
    <row r="98" spans="1:35" x14ac:dyDescent="0.2">
      <c r="A98" s="25" t="s">
        <v>44</v>
      </c>
      <c r="B98" s="51">
        <f t="shared" si="37"/>
        <v>10654325564</v>
      </c>
      <c r="C98" s="51">
        <f t="shared" si="37"/>
        <v>12495546982</v>
      </c>
      <c r="D98" s="51">
        <f t="shared" si="37"/>
        <v>13166876197</v>
      </c>
      <c r="E98" s="51">
        <f t="shared" si="37"/>
        <v>15419067431</v>
      </c>
      <c r="F98" s="51">
        <f t="shared" si="37"/>
        <v>16713227868</v>
      </c>
      <c r="G98" s="51">
        <f t="shared" si="37"/>
        <v>18248970200</v>
      </c>
      <c r="H98" s="51">
        <f t="shared" si="37"/>
        <v>23062704350</v>
      </c>
      <c r="I98" s="51">
        <f t="shared" si="37"/>
        <v>23594998601</v>
      </c>
      <c r="J98" s="51">
        <f t="shared" si="37"/>
        <v>27965443324</v>
      </c>
      <c r="K98" s="55">
        <f t="shared" si="37"/>
        <v>31311244006</v>
      </c>
      <c r="L98" s="55">
        <f t="shared" si="37"/>
        <v>32447179760</v>
      </c>
      <c r="M98" s="55">
        <f t="shared" si="37"/>
        <v>34699337023</v>
      </c>
      <c r="N98" s="55">
        <f t="shared" si="37"/>
        <v>39077641042</v>
      </c>
      <c r="O98" s="55">
        <f t="shared" si="37"/>
        <v>42808458565</v>
      </c>
      <c r="P98" s="55">
        <f t="shared" si="37"/>
        <v>46202361658</v>
      </c>
      <c r="Q98" s="55">
        <f t="shared" si="37"/>
        <v>47721223039</v>
      </c>
      <c r="R98" s="51"/>
      <c r="AI98" s="25"/>
    </row>
    <row r="99" spans="1:35" x14ac:dyDescent="0.2">
      <c r="A99" s="25" t="s">
        <v>45</v>
      </c>
      <c r="B99" s="51">
        <f t="shared" si="37"/>
        <v>11540616000</v>
      </c>
      <c r="C99" s="51">
        <f t="shared" si="37"/>
        <v>13456859958</v>
      </c>
      <c r="D99" s="51">
        <f t="shared" si="37"/>
        <v>14443671000</v>
      </c>
      <c r="E99" s="51">
        <f t="shared" si="37"/>
        <v>16473496078</v>
      </c>
      <c r="F99" s="51">
        <f t="shared" si="37"/>
        <v>19518864825</v>
      </c>
      <c r="G99" s="51">
        <f t="shared" si="37"/>
        <v>21530162100</v>
      </c>
      <c r="H99" s="51">
        <f t="shared" si="37"/>
        <v>26512943312</v>
      </c>
      <c r="I99" s="51">
        <f t="shared" si="37"/>
        <v>26037409267</v>
      </c>
      <c r="J99" s="51">
        <f t="shared" si="37"/>
        <v>31990677154</v>
      </c>
      <c r="K99" s="55">
        <f t="shared" si="37"/>
        <v>34190397910</v>
      </c>
      <c r="L99" s="55">
        <f t="shared" si="37"/>
        <v>37599386555</v>
      </c>
      <c r="M99" s="55">
        <f t="shared" si="37"/>
        <v>46017766447</v>
      </c>
      <c r="N99" s="55">
        <f t="shared" si="37"/>
        <v>43592775996</v>
      </c>
      <c r="O99" s="55">
        <f t="shared" si="37"/>
        <v>51677125691</v>
      </c>
      <c r="P99" s="55">
        <f t="shared" si="37"/>
        <v>60417518876</v>
      </c>
      <c r="Q99" s="55">
        <f t="shared" si="37"/>
        <v>55866711178</v>
      </c>
      <c r="R99" s="51"/>
      <c r="AI99" s="25"/>
    </row>
    <row r="100" spans="1:35" x14ac:dyDescent="0.2">
      <c r="A100" s="25" t="s">
        <v>46</v>
      </c>
      <c r="B100" s="51">
        <f t="shared" si="37"/>
        <v>14023444592</v>
      </c>
      <c r="C100" s="51">
        <f t="shared" si="37"/>
        <v>15835902531</v>
      </c>
      <c r="D100" s="51">
        <f t="shared" si="37"/>
        <v>17070655528</v>
      </c>
      <c r="E100" s="51">
        <f t="shared" si="37"/>
        <v>19691981516</v>
      </c>
      <c r="F100" s="51">
        <f t="shared" si="37"/>
        <v>22586996144</v>
      </c>
      <c r="G100" s="51">
        <f t="shared" si="37"/>
        <v>28067874419</v>
      </c>
      <c r="H100" s="51">
        <f t="shared" si="37"/>
        <v>31056224724</v>
      </c>
      <c r="I100" s="51">
        <f t="shared" si="37"/>
        <v>31400856870</v>
      </c>
      <c r="J100" s="51">
        <f t="shared" si="37"/>
        <v>37437758599</v>
      </c>
      <c r="K100" s="55">
        <f t="shared" si="37"/>
        <v>34549957989</v>
      </c>
      <c r="L100" s="55">
        <f t="shared" si="37"/>
        <v>34850452338</v>
      </c>
      <c r="M100" s="55">
        <f t="shared" si="37"/>
        <v>38395084070</v>
      </c>
      <c r="N100" s="55">
        <f t="shared" si="37"/>
        <v>44189898217</v>
      </c>
      <c r="O100" s="55">
        <f t="shared" si="37"/>
        <v>42092081181</v>
      </c>
      <c r="P100" s="55">
        <f t="shared" si="37"/>
        <v>43930066445</v>
      </c>
      <c r="Q100" s="55">
        <f t="shared" si="37"/>
        <v>47261846215</v>
      </c>
      <c r="R100" s="51"/>
      <c r="AI100" s="25"/>
    </row>
    <row r="101" spans="1:35" x14ac:dyDescent="0.2">
      <c r="A101" s="25" t="s">
        <v>47</v>
      </c>
      <c r="B101" s="51">
        <f t="shared" si="37"/>
        <v>13517052000</v>
      </c>
      <c r="C101" s="51">
        <f t="shared" si="37"/>
        <v>15591291000</v>
      </c>
      <c r="D101" s="51">
        <f t="shared" si="37"/>
        <v>16154102000</v>
      </c>
      <c r="E101" s="51">
        <f t="shared" si="37"/>
        <v>18752019000</v>
      </c>
      <c r="F101" s="51">
        <f t="shared" si="37"/>
        <v>22974788296</v>
      </c>
      <c r="G101" s="51">
        <f t="shared" si="37"/>
        <v>22975665000</v>
      </c>
      <c r="H101" s="51">
        <f t="shared" si="37"/>
        <v>26204090449</v>
      </c>
      <c r="I101" s="51">
        <f t="shared" si="37"/>
        <v>28029404000</v>
      </c>
      <c r="J101" s="51">
        <f t="shared" si="37"/>
        <v>32998774520</v>
      </c>
      <c r="K101" s="55">
        <f t="shared" si="37"/>
        <v>39835380130</v>
      </c>
      <c r="L101" s="55">
        <f t="shared" si="37"/>
        <v>40126596364</v>
      </c>
      <c r="M101" s="55">
        <f t="shared" si="37"/>
        <v>39525939136</v>
      </c>
      <c r="N101" s="55">
        <f t="shared" si="37"/>
        <v>38996656500</v>
      </c>
      <c r="O101" s="55">
        <f t="shared" si="37"/>
        <v>44350144115</v>
      </c>
      <c r="P101" s="55">
        <f t="shared" si="37"/>
        <v>47400348895</v>
      </c>
      <c r="Q101" s="55">
        <f t="shared" si="37"/>
        <v>52599345087</v>
      </c>
      <c r="R101" s="51"/>
      <c r="AI101" s="25"/>
    </row>
    <row r="102" spans="1:35" x14ac:dyDescent="0.2">
      <c r="A102" s="25" t="s">
        <v>48</v>
      </c>
      <c r="B102" s="51">
        <f t="shared" si="37"/>
        <v>4718966391</v>
      </c>
      <c r="C102" s="51">
        <f t="shared" si="37"/>
        <v>4980321233</v>
      </c>
      <c r="D102" s="51">
        <f t="shared" si="37"/>
        <v>5574319865</v>
      </c>
      <c r="E102" s="51">
        <f t="shared" si="37"/>
        <v>6343935144</v>
      </c>
      <c r="F102" s="51">
        <f t="shared" si="37"/>
        <v>6771701874</v>
      </c>
      <c r="G102" s="51">
        <f t="shared" si="37"/>
        <v>7689036384</v>
      </c>
      <c r="H102" s="51">
        <f t="shared" si="37"/>
        <v>8533435077</v>
      </c>
      <c r="I102" s="51">
        <f t="shared" si="37"/>
        <v>10379765635</v>
      </c>
      <c r="J102" s="51">
        <f t="shared" si="37"/>
        <v>13250224214</v>
      </c>
      <c r="K102" s="55">
        <f t="shared" si="37"/>
        <v>12767713164</v>
      </c>
      <c r="L102" s="55">
        <f t="shared" si="37"/>
        <v>15431968300</v>
      </c>
      <c r="M102" s="55">
        <f t="shared" si="37"/>
        <v>15866144831</v>
      </c>
      <c r="N102" s="55">
        <f t="shared" si="37"/>
        <v>17275675155</v>
      </c>
      <c r="O102" s="55">
        <f t="shared" si="37"/>
        <v>17987569104</v>
      </c>
      <c r="P102" s="55">
        <f t="shared" si="37"/>
        <v>17824001599</v>
      </c>
      <c r="Q102" s="55">
        <f t="shared" si="37"/>
        <v>19912650430</v>
      </c>
      <c r="R102" s="51"/>
      <c r="AI102" s="25"/>
    </row>
    <row r="103" spans="1:35" x14ac:dyDescent="0.2">
      <c r="A103" s="25" t="s">
        <v>49</v>
      </c>
      <c r="B103" s="51">
        <f t="shared" si="37"/>
        <v>27560169164</v>
      </c>
      <c r="C103" s="51">
        <f t="shared" si="37"/>
        <v>32479239104</v>
      </c>
      <c r="D103" s="51">
        <f t="shared" si="37"/>
        <v>36002986598</v>
      </c>
      <c r="E103" s="51">
        <f t="shared" si="37"/>
        <v>40324334176</v>
      </c>
      <c r="F103" s="51">
        <f t="shared" si="37"/>
        <v>45911985097</v>
      </c>
      <c r="G103" s="51">
        <f t="shared" si="37"/>
        <v>46744697528</v>
      </c>
      <c r="H103" s="51">
        <f t="shared" si="37"/>
        <v>54444311482</v>
      </c>
      <c r="I103" s="51">
        <f t="shared" si="37"/>
        <v>60192378401</v>
      </c>
      <c r="J103" s="51">
        <f t="shared" si="37"/>
        <v>70589700000</v>
      </c>
      <c r="K103" s="55">
        <f t="shared" si="37"/>
        <v>77921948230</v>
      </c>
      <c r="L103" s="55">
        <f t="shared" si="37"/>
        <v>91808491682</v>
      </c>
      <c r="M103" s="55">
        <f t="shared" si="37"/>
        <v>89452215515</v>
      </c>
      <c r="N103" s="55">
        <f t="shared" si="37"/>
        <v>111896542643</v>
      </c>
      <c r="O103" s="55">
        <f t="shared" si="37"/>
        <v>102088793635</v>
      </c>
      <c r="P103" s="55">
        <f t="shared" si="37"/>
        <v>102773023354</v>
      </c>
      <c r="Q103" s="55">
        <f t="shared" si="37"/>
        <v>107529788809</v>
      </c>
      <c r="R103" s="51"/>
      <c r="AI103" s="25"/>
    </row>
    <row r="104" spans="1:35" x14ac:dyDescent="0.2">
      <c r="A104" s="25" t="s">
        <v>50</v>
      </c>
      <c r="B104" s="51">
        <f t="shared" si="37"/>
        <v>3616930190</v>
      </c>
      <c r="C104" s="51">
        <f t="shared" si="37"/>
        <v>8553005303</v>
      </c>
      <c r="D104" s="51">
        <f t="shared" si="37"/>
        <v>8530146075</v>
      </c>
      <c r="E104" s="51">
        <f t="shared" si="37"/>
        <v>10311123861</v>
      </c>
      <c r="F104" s="51">
        <f t="shared" si="37"/>
        <v>10662083467</v>
      </c>
      <c r="G104" s="51">
        <f t="shared" si="37"/>
        <v>12846079334</v>
      </c>
      <c r="H104" s="51">
        <f t="shared" si="37"/>
        <v>14888566354</v>
      </c>
      <c r="I104" s="51">
        <f t="shared" si="37"/>
        <v>15001557202</v>
      </c>
      <c r="J104" s="51">
        <f t="shared" si="37"/>
        <v>18727860428</v>
      </c>
      <c r="K104" s="55">
        <f t="shared" si="37"/>
        <v>21457638734</v>
      </c>
      <c r="L104" s="55">
        <f t="shared" si="37"/>
        <v>21768189629</v>
      </c>
      <c r="M104" s="55">
        <f t="shared" si="37"/>
        <v>24157128064</v>
      </c>
      <c r="N104" s="55">
        <f t="shared" si="37"/>
        <v>25494831827</v>
      </c>
      <c r="O104" s="55">
        <f t="shared" si="37"/>
        <v>30205978168</v>
      </c>
      <c r="P104" s="55">
        <f t="shared" si="37"/>
        <v>31356817736</v>
      </c>
      <c r="Q104" s="55">
        <f t="shared" ref="Q104:Q105" si="38">Q33-Q69</f>
        <v>34548235470</v>
      </c>
      <c r="R104" s="51"/>
      <c r="AI104" s="25"/>
    </row>
    <row r="105" spans="1:35" x14ac:dyDescent="0.2">
      <c r="A105" s="25" t="s">
        <v>51</v>
      </c>
      <c r="B105" s="51">
        <f t="shared" ref="B105:P105" si="39">B34-B70</f>
        <v>6226729219</v>
      </c>
      <c r="C105" s="51">
        <f t="shared" si="39"/>
        <v>7169541890</v>
      </c>
      <c r="D105" s="51">
        <f t="shared" si="39"/>
        <v>7984132348</v>
      </c>
      <c r="E105" s="51">
        <f t="shared" si="39"/>
        <v>9218501207</v>
      </c>
      <c r="F105" s="51">
        <f t="shared" si="39"/>
        <v>10189381893</v>
      </c>
      <c r="G105" s="51">
        <f t="shared" si="39"/>
        <v>11240892437</v>
      </c>
      <c r="H105" s="51">
        <f t="shared" si="39"/>
        <v>12801534132</v>
      </c>
      <c r="I105" s="51">
        <f t="shared" si="39"/>
        <v>15087848975</v>
      </c>
      <c r="J105" s="51">
        <f t="shared" si="39"/>
        <v>19510599424</v>
      </c>
      <c r="K105" s="55">
        <f t="shared" si="39"/>
        <v>20354251185</v>
      </c>
      <c r="L105" s="55">
        <f t="shared" si="39"/>
        <v>23538033677</v>
      </c>
      <c r="M105" s="55">
        <f t="shared" si="39"/>
        <v>25462774498</v>
      </c>
      <c r="N105" s="55">
        <f t="shared" si="39"/>
        <v>26826368772</v>
      </c>
      <c r="O105" s="55">
        <f t="shared" si="39"/>
        <v>25834634936</v>
      </c>
      <c r="P105" s="55">
        <f t="shared" si="39"/>
        <v>28696440001</v>
      </c>
      <c r="Q105" s="55">
        <f t="shared" si="38"/>
        <v>30462058528</v>
      </c>
      <c r="R105" s="51"/>
      <c r="AI105" s="25"/>
    </row>
    <row r="107" spans="1:35" x14ac:dyDescent="0.2">
      <c r="A107" s="18" t="s">
        <v>61</v>
      </c>
      <c r="AI107" s="18"/>
    </row>
    <row r="108" spans="1:35" x14ac:dyDescent="0.2">
      <c r="A108" s="25" t="s">
        <v>17</v>
      </c>
      <c r="B108" s="51">
        <f>B2/$AG$3</f>
        <v>412151701896.70538</v>
      </c>
      <c r="C108" s="51">
        <f t="shared" ref="C108:C140" si="40">C73/$AG$4</f>
        <v>475118831504.59985</v>
      </c>
      <c r="D108" s="51">
        <f t="shared" ref="D108:D140" si="41">D73/$AG$5</f>
        <v>527629308160.04449</v>
      </c>
      <c r="E108" s="51">
        <f t="shared" ref="E108:E140" si="42">E73/$AG$6</f>
        <v>596008743592.49219</v>
      </c>
      <c r="F108" s="51">
        <f t="shared" ref="F108:F140" si="43">F73/$AG$7</f>
        <v>651953179087.2915</v>
      </c>
      <c r="G108" s="51">
        <f t="shared" ref="G108:G140" si="44">G73/$AG$8</f>
        <v>739390378915.8313</v>
      </c>
      <c r="H108" s="51">
        <f>H2/$AG$9</f>
        <v>868408974509.00195</v>
      </c>
      <c r="I108" s="51">
        <f>I2/$AG$10</f>
        <v>1388243781986.5688</v>
      </c>
      <c r="J108" s="51">
        <f>J2/$AG$11</f>
        <v>1116394533924.3833</v>
      </c>
      <c r="K108" s="55">
        <f>K2/$AG$12</f>
        <v>1206132297261.4299</v>
      </c>
      <c r="L108" s="55">
        <f>L2/$AG$13</f>
        <v>1311636902041.1802</v>
      </c>
      <c r="M108" s="55">
        <f>M2/$AG$14</f>
        <v>1464989246916.5317</v>
      </c>
      <c r="N108" s="55">
        <f>N2/$AG$15</f>
        <v>1519048844733.3442</v>
      </c>
      <c r="O108" s="55">
        <f>O2/$AG$16</f>
        <v>1677020548024.1353</v>
      </c>
      <c r="P108" s="55">
        <f>P2/$AG$17</f>
        <v>1806289701691.4988</v>
      </c>
      <c r="Q108" s="55">
        <f>Q2/$AG$18</f>
        <v>1888751489841.9531</v>
      </c>
      <c r="R108" s="51"/>
      <c r="AI108" s="25"/>
    </row>
    <row r="109" spans="1:35" x14ac:dyDescent="0.2">
      <c r="A109" s="25" t="s">
        <v>20</v>
      </c>
      <c r="B109" s="51">
        <f t="shared" ref="B109:B140" si="45">B3/$AG$3</f>
        <v>4231905934.0149951</v>
      </c>
      <c r="C109" s="51">
        <f t="shared" si="40"/>
        <v>4983445965.3880577</v>
      </c>
      <c r="D109" s="51">
        <f t="shared" si="41"/>
        <v>5421983188.0004511</v>
      </c>
      <c r="E109" s="51">
        <f t="shared" si="42"/>
        <v>6428026996.3613615</v>
      </c>
      <c r="F109" s="51">
        <f t="shared" si="43"/>
        <v>6977958186.7509613</v>
      </c>
      <c r="G109" s="51">
        <f t="shared" si="44"/>
        <v>8078274506.3021202</v>
      </c>
      <c r="H109" s="51">
        <f t="shared" ref="H109:H140" si="46">H3/$AG$9</f>
        <v>9550284920.8427715</v>
      </c>
      <c r="I109" s="51">
        <f t="shared" ref="I109:I140" si="47">I3/$AG$10</f>
        <v>16525676323.793821</v>
      </c>
      <c r="J109" s="51">
        <f t="shared" ref="J109:J140" si="48">J3/$AG$11</f>
        <v>12333290138.370653</v>
      </c>
      <c r="K109" s="55">
        <f t="shared" ref="K109:K140" si="49">K3/$AG$12</f>
        <v>13164581162.602728</v>
      </c>
      <c r="L109" s="55">
        <f t="shared" ref="L109:L140" si="50">L3/$AG$13</f>
        <v>12904307556.599991</v>
      </c>
      <c r="M109" s="55">
        <f t="shared" ref="M109:M140" si="51">M3/$AG$14</f>
        <v>15905851266.094442</v>
      </c>
      <c r="N109" s="55">
        <f t="shared" ref="N109:N140" si="52">N3/$AG$15</f>
        <v>17459597170.319504</v>
      </c>
      <c r="O109" s="55">
        <f t="shared" ref="O109:O140" si="53">O3/$AG$16</f>
        <v>19065890095.652245</v>
      </c>
      <c r="P109" s="55">
        <f t="shared" ref="P109:P140" si="54">P3/$AG$17</f>
        <v>20260865379.599606</v>
      </c>
      <c r="Q109" s="55">
        <f t="shared" ref="Q109:Q140" si="55">Q3/$AG$18</f>
        <v>21927519847.179398</v>
      </c>
      <c r="R109" s="51"/>
      <c r="AI109" s="25"/>
    </row>
    <row r="110" spans="1:35" x14ac:dyDescent="0.2">
      <c r="A110" s="25" t="s">
        <v>21</v>
      </c>
      <c r="B110" s="51">
        <f t="shared" si="45"/>
        <v>19949860162.376511</v>
      </c>
      <c r="C110" s="51">
        <f t="shared" si="40"/>
        <v>13157855646.958004</v>
      </c>
      <c r="D110" s="51">
        <f t="shared" si="41"/>
        <v>14186957611.205597</v>
      </c>
      <c r="E110" s="51">
        <f t="shared" si="42"/>
        <v>16035767602.281879</v>
      </c>
      <c r="F110" s="51">
        <f t="shared" si="43"/>
        <v>18434177331.734684</v>
      </c>
      <c r="G110" s="51">
        <f t="shared" si="44"/>
        <v>19967791723.512989</v>
      </c>
      <c r="H110" s="51">
        <f t="shared" si="46"/>
        <v>22505529853.21526</v>
      </c>
      <c r="I110" s="51">
        <f t="shared" si="47"/>
        <v>34597171380.908524</v>
      </c>
      <c r="J110" s="51">
        <f t="shared" si="48"/>
        <v>25835178816.522945</v>
      </c>
      <c r="K110" s="55">
        <f t="shared" si="49"/>
        <v>27080936393.996799</v>
      </c>
      <c r="L110" s="55">
        <f t="shared" si="50"/>
        <v>30586590829.545147</v>
      </c>
      <c r="M110" s="55">
        <f t="shared" si="51"/>
        <v>32675715512.028091</v>
      </c>
      <c r="N110" s="55">
        <f t="shared" si="52"/>
        <v>35315946438.241348</v>
      </c>
      <c r="O110" s="55">
        <f t="shared" si="53"/>
        <v>37823873749.761093</v>
      </c>
      <c r="P110" s="55">
        <f t="shared" si="54"/>
        <v>39788843392.00779</v>
      </c>
      <c r="Q110" s="55">
        <f t="shared" si="55"/>
        <v>41026785857.261101</v>
      </c>
      <c r="R110" s="51"/>
      <c r="AI110" s="25"/>
    </row>
    <row r="111" spans="1:35" x14ac:dyDescent="0.2">
      <c r="A111" s="25" t="s">
        <v>22</v>
      </c>
      <c r="B111" s="51">
        <f t="shared" si="45"/>
        <v>2886775692.4531016</v>
      </c>
      <c r="C111" s="51">
        <f t="shared" si="40"/>
        <v>3402080067.8594728</v>
      </c>
      <c r="D111" s="51">
        <f t="shared" si="41"/>
        <v>3721245694.6689997</v>
      </c>
      <c r="E111" s="51">
        <f t="shared" si="42"/>
        <v>4263437169.4454112</v>
      </c>
      <c r="F111" s="51">
        <f t="shared" si="43"/>
        <v>4949536584.1132107</v>
      </c>
      <c r="G111" s="51">
        <f t="shared" si="44"/>
        <v>5501494699.0378761</v>
      </c>
      <c r="H111" s="51">
        <f t="shared" si="46"/>
        <v>6615393340.4683676</v>
      </c>
      <c r="I111" s="51">
        <f t="shared" si="47"/>
        <v>11729333600.590445</v>
      </c>
      <c r="J111" s="51">
        <f t="shared" si="48"/>
        <v>8315394785.6088266</v>
      </c>
      <c r="K111" s="55">
        <f t="shared" si="49"/>
        <v>9373030222.5331821</v>
      </c>
      <c r="L111" s="55">
        <f t="shared" si="50"/>
        <v>9174934449.6871929</v>
      </c>
      <c r="M111" s="55">
        <f t="shared" si="51"/>
        <v>10651380997.976526</v>
      </c>
      <c r="N111" s="55">
        <f t="shared" si="52"/>
        <v>11408860803.126791</v>
      </c>
      <c r="O111" s="55">
        <f t="shared" si="53"/>
        <v>12394644122.471554</v>
      </c>
      <c r="P111" s="55">
        <f t="shared" si="54"/>
        <v>12652929844.714706</v>
      </c>
      <c r="Q111" s="55">
        <f t="shared" si="55"/>
        <v>15873179139.645151</v>
      </c>
      <c r="R111" s="51"/>
      <c r="AI111" s="25"/>
    </row>
    <row r="112" spans="1:35" x14ac:dyDescent="0.2">
      <c r="A112" s="25" t="s">
        <v>23</v>
      </c>
      <c r="B112" s="51">
        <f t="shared" si="45"/>
        <v>5554535763.8895788</v>
      </c>
      <c r="C112" s="51">
        <f t="shared" si="40"/>
        <v>5706205705.2556057</v>
      </c>
      <c r="D112" s="51">
        <f t="shared" si="41"/>
        <v>5986571727.9794912</v>
      </c>
      <c r="E112" s="51">
        <f t="shared" si="42"/>
        <v>7067252709.5653238</v>
      </c>
      <c r="F112" s="51">
        <f t="shared" si="43"/>
        <v>7774804435.2943048</v>
      </c>
      <c r="G112" s="51">
        <f t="shared" si="44"/>
        <v>9053299796.5401993</v>
      </c>
      <c r="H112" s="51">
        <f t="shared" si="46"/>
        <v>10962915995.473404</v>
      </c>
      <c r="I112" s="51">
        <f t="shared" si="47"/>
        <v>17390439560.052727</v>
      </c>
      <c r="J112" s="51">
        <f t="shared" si="48"/>
        <v>15559280424.801052</v>
      </c>
      <c r="K112" s="55">
        <f t="shared" si="49"/>
        <v>12819293255.174009</v>
      </c>
      <c r="L112" s="55">
        <f t="shared" si="50"/>
        <v>14237753325.145224</v>
      </c>
      <c r="M112" s="55">
        <f t="shared" si="51"/>
        <v>15953979359.258072</v>
      </c>
      <c r="N112" s="55">
        <f t="shared" si="52"/>
        <v>18158056937.312202</v>
      </c>
      <c r="O112" s="55">
        <f t="shared" si="53"/>
        <v>18721326339.405266</v>
      </c>
      <c r="P112" s="55">
        <f t="shared" si="54"/>
        <v>20633712220.321575</v>
      </c>
      <c r="Q112" s="55">
        <f t="shared" si="55"/>
        <v>22555050176.115231</v>
      </c>
      <c r="R112" s="51"/>
      <c r="AI112" s="25"/>
    </row>
    <row r="113" spans="1:35" x14ac:dyDescent="0.2">
      <c r="A113" s="25" t="s">
        <v>24</v>
      </c>
      <c r="B113" s="51">
        <f t="shared" si="45"/>
        <v>9924583986.1150284</v>
      </c>
      <c r="C113" s="51">
        <f t="shared" si="40"/>
        <v>11958451782.640804</v>
      </c>
      <c r="D113" s="51">
        <f t="shared" si="41"/>
        <v>13050498036.061758</v>
      </c>
      <c r="E113" s="51">
        <f t="shared" si="42"/>
        <v>14383647399.241915</v>
      </c>
      <c r="F113" s="51">
        <f t="shared" si="43"/>
        <v>16044432324.420725</v>
      </c>
      <c r="G113" s="51">
        <f t="shared" si="44"/>
        <v>18543970065.981625</v>
      </c>
      <c r="H113" s="51">
        <f t="shared" si="46"/>
        <v>20916505240.193165</v>
      </c>
      <c r="I113" s="51">
        <f t="shared" si="47"/>
        <v>35947691910.36747</v>
      </c>
      <c r="J113" s="51">
        <f t="shared" si="48"/>
        <v>29877917212.850273</v>
      </c>
      <c r="K113" s="55">
        <f t="shared" si="49"/>
        <v>32013428830.400547</v>
      </c>
      <c r="L113" s="55">
        <f t="shared" si="50"/>
        <v>48233418712.553581</v>
      </c>
      <c r="M113" s="55">
        <f t="shared" si="51"/>
        <v>63339762423.893921</v>
      </c>
      <c r="N113" s="55">
        <f t="shared" si="52"/>
        <v>33577937262.043579</v>
      </c>
      <c r="O113" s="55">
        <f t="shared" si="53"/>
        <v>37198861867.444824</v>
      </c>
      <c r="P113" s="55">
        <f t="shared" si="54"/>
        <v>40709161034.898376</v>
      </c>
      <c r="Q113" s="55">
        <f t="shared" si="55"/>
        <v>43624674980.810005</v>
      </c>
      <c r="R113" s="51"/>
      <c r="AI113" s="25"/>
    </row>
    <row r="114" spans="1:35" x14ac:dyDescent="0.2">
      <c r="A114" s="25" t="s">
        <v>25</v>
      </c>
      <c r="B114" s="51">
        <f t="shared" si="45"/>
        <v>3037377997.8477936</v>
      </c>
      <c r="C114" s="51">
        <f t="shared" si="40"/>
        <v>3353565275.9945536</v>
      </c>
      <c r="D114" s="51">
        <f t="shared" si="41"/>
        <v>3710959605.9253802</v>
      </c>
      <c r="E114" s="51">
        <f t="shared" si="42"/>
        <v>4379436897.8789644</v>
      </c>
      <c r="F114" s="51">
        <f t="shared" si="43"/>
        <v>4625795351.2100992</v>
      </c>
      <c r="G114" s="51">
        <f t="shared" si="44"/>
        <v>5525772115.9080639</v>
      </c>
      <c r="H114" s="51">
        <f t="shared" si="46"/>
        <v>6322866827.6757717</v>
      </c>
      <c r="I114" s="51">
        <f t="shared" si="47"/>
        <v>9912674355.0441856</v>
      </c>
      <c r="J114" s="51">
        <f t="shared" si="48"/>
        <v>8341687846.0737</v>
      </c>
      <c r="K114" s="55">
        <f t="shared" si="49"/>
        <v>7794395909.8008347</v>
      </c>
      <c r="L114" s="55">
        <f t="shared" si="50"/>
        <v>8474559672.0344458</v>
      </c>
      <c r="M114" s="55">
        <f t="shared" si="51"/>
        <v>11557404823.812433</v>
      </c>
      <c r="N114" s="55">
        <f t="shared" si="52"/>
        <v>11695459525.178144</v>
      </c>
      <c r="O114" s="55">
        <f t="shared" si="53"/>
        <v>12022586104.023043</v>
      </c>
      <c r="P114" s="55">
        <f t="shared" si="54"/>
        <v>13415420683.6964</v>
      </c>
      <c r="Q114" s="55">
        <f t="shared" si="55"/>
        <v>16223182932.048468</v>
      </c>
      <c r="R114" s="51"/>
      <c r="AI114" s="25"/>
    </row>
    <row r="115" spans="1:35" x14ac:dyDescent="0.2">
      <c r="A115" s="25" t="s">
        <v>26</v>
      </c>
      <c r="B115" s="51">
        <f t="shared" si="45"/>
        <v>16945274466.874981</v>
      </c>
      <c r="C115" s="51">
        <f t="shared" si="40"/>
        <v>19542103174.433964</v>
      </c>
      <c r="D115" s="51">
        <f t="shared" si="41"/>
        <v>22077773295.365753</v>
      </c>
      <c r="E115" s="51">
        <f t="shared" si="42"/>
        <v>24668915614.074162</v>
      </c>
      <c r="F115" s="51">
        <f t="shared" si="43"/>
        <v>28564654145.890045</v>
      </c>
      <c r="G115" s="51">
        <f t="shared" si="44"/>
        <v>33047266584.175381</v>
      </c>
      <c r="H115" s="51">
        <f t="shared" si="46"/>
        <v>36262337981.172768</v>
      </c>
      <c r="I115" s="51">
        <f t="shared" si="47"/>
        <v>62080531725.113266</v>
      </c>
      <c r="J115" s="51">
        <f t="shared" si="48"/>
        <v>47319669541.233177</v>
      </c>
      <c r="K115" s="55">
        <f t="shared" si="49"/>
        <v>51679907503.85154</v>
      </c>
      <c r="L115" s="55">
        <f t="shared" si="50"/>
        <v>55126405617.080223</v>
      </c>
      <c r="M115" s="55">
        <f t="shared" si="51"/>
        <v>67260646309.57814</v>
      </c>
      <c r="N115" s="55">
        <f t="shared" si="52"/>
        <v>67680585674.306313</v>
      </c>
      <c r="O115" s="55">
        <f t="shared" si="53"/>
        <v>76219894681.415543</v>
      </c>
      <c r="P115" s="55">
        <f t="shared" si="54"/>
        <v>93361589737.819458</v>
      </c>
      <c r="Q115" s="55">
        <f t="shared" si="55"/>
        <v>85485330727.77565</v>
      </c>
      <c r="R115" s="51"/>
      <c r="AI115" s="25"/>
    </row>
    <row r="116" spans="1:35" x14ac:dyDescent="0.2">
      <c r="A116" s="25" t="s">
        <v>27</v>
      </c>
      <c r="B116" s="51">
        <f t="shared" si="45"/>
        <v>13259776669.658222</v>
      </c>
      <c r="C116" s="51">
        <f t="shared" si="40"/>
        <v>15723817281.406834</v>
      </c>
      <c r="D116" s="51">
        <f t="shared" si="41"/>
        <v>18351290077.688152</v>
      </c>
      <c r="E116" s="51">
        <f t="shared" si="42"/>
        <v>20410145050.626423</v>
      </c>
      <c r="F116" s="51">
        <f t="shared" si="43"/>
        <v>22648842553.32008</v>
      </c>
      <c r="G116" s="51">
        <f t="shared" si="44"/>
        <v>24765053220.373779</v>
      </c>
      <c r="H116" s="51">
        <f t="shared" si="46"/>
        <v>28831921614.714188</v>
      </c>
      <c r="I116" s="51">
        <f t="shared" si="47"/>
        <v>42088046408.016449</v>
      </c>
      <c r="J116" s="51">
        <f t="shared" si="48"/>
        <v>33526015157.096512</v>
      </c>
      <c r="K116" s="55">
        <f t="shared" si="49"/>
        <v>37695488222.270653</v>
      </c>
      <c r="L116" s="55">
        <f t="shared" si="50"/>
        <v>38864565313.803642</v>
      </c>
      <c r="M116" s="55">
        <f t="shared" si="51"/>
        <v>43419462904.312286</v>
      </c>
      <c r="N116" s="55">
        <f t="shared" si="52"/>
        <v>49775494705.578377</v>
      </c>
      <c r="O116" s="55">
        <f t="shared" si="53"/>
        <v>64605352445.135582</v>
      </c>
      <c r="P116" s="55">
        <f t="shared" si="54"/>
        <v>60772801079.727592</v>
      </c>
      <c r="Q116" s="55">
        <f t="shared" si="55"/>
        <v>64834667342.821175</v>
      </c>
      <c r="R116" s="51"/>
      <c r="AI116" s="25"/>
    </row>
    <row r="117" spans="1:35" x14ac:dyDescent="0.2">
      <c r="A117" s="25" t="s">
        <v>28</v>
      </c>
      <c r="B117" s="51">
        <f t="shared" si="45"/>
        <v>51763045259.078888</v>
      </c>
      <c r="C117" s="51">
        <f t="shared" si="40"/>
        <v>56787963532.646866</v>
      </c>
      <c r="D117" s="51">
        <f t="shared" si="41"/>
        <v>63523585739.661613</v>
      </c>
      <c r="E117" s="51">
        <f t="shared" si="42"/>
        <v>65213530635.327484</v>
      </c>
      <c r="F117" s="51">
        <f t="shared" si="43"/>
        <v>68184791464.7127</v>
      </c>
      <c r="G117" s="51">
        <f t="shared" si="44"/>
        <v>76569975953.748581</v>
      </c>
      <c r="H117" s="51">
        <f t="shared" si="46"/>
        <v>91434674319.964081</v>
      </c>
      <c r="I117" s="51">
        <f t="shared" si="47"/>
        <v>141121464952.46375</v>
      </c>
      <c r="J117" s="51">
        <f t="shared" si="48"/>
        <v>110830963593.61099</v>
      </c>
      <c r="K117" s="55">
        <f t="shared" si="49"/>
        <v>113625351732.43703</v>
      </c>
      <c r="L117" s="55">
        <f t="shared" si="50"/>
        <v>125331698595.66823</v>
      </c>
      <c r="M117" s="55">
        <f t="shared" si="51"/>
        <v>135824416420.37309</v>
      </c>
      <c r="N117" s="55">
        <f t="shared" si="52"/>
        <v>140239174361.86923</v>
      </c>
      <c r="O117" s="55">
        <f t="shared" si="53"/>
        <v>151499894821.02151</v>
      </c>
      <c r="P117" s="55">
        <f t="shared" si="54"/>
        <v>171128741746.75305</v>
      </c>
      <c r="Q117" s="55">
        <f t="shared" si="55"/>
        <v>190211012313.05872</v>
      </c>
      <c r="R117" s="51"/>
      <c r="AI117" s="25"/>
    </row>
    <row r="118" spans="1:35" x14ac:dyDescent="0.2">
      <c r="A118" s="25" t="s">
        <v>29</v>
      </c>
      <c r="B118" s="51">
        <f t="shared" si="45"/>
        <v>6691990265.7045965</v>
      </c>
      <c r="C118" s="51">
        <f t="shared" si="40"/>
        <v>8178265668.5810213</v>
      </c>
      <c r="D118" s="51">
        <f t="shared" si="41"/>
        <v>8731363388.3612518</v>
      </c>
      <c r="E118" s="51">
        <f t="shared" si="42"/>
        <v>10300694839.41058</v>
      </c>
      <c r="F118" s="51">
        <f t="shared" si="43"/>
        <v>10446749730.161531</v>
      </c>
      <c r="G118" s="51">
        <f t="shared" si="44"/>
        <v>11256841459.680447</v>
      </c>
      <c r="H118" s="51">
        <f t="shared" si="46"/>
        <v>12724240502.214933</v>
      </c>
      <c r="I118" s="51">
        <f t="shared" si="47"/>
        <v>20984959787.592796</v>
      </c>
      <c r="J118" s="51">
        <f t="shared" si="48"/>
        <v>16702099752.483168</v>
      </c>
      <c r="K118" s="55">
        <f t="shared" si="49"/>
        <v>20799233338.476936</v>
      </c>
      <c r="L118" s="55">
        <f t="shared" si="50"/>
        <v>19390344537.870003</v>
      </c>
      <c r="M118" s="55">
        <f t="shared" si="51"/>
        <v>21660734418.590649</v>
      </c>
      <c r="N118" s="55">
        <f t="shared" si="52"/>
        <v>21995557846.494682</v>
      </c>
      <c r="O118" s="55">
        <f t="shared" si="53"/>
        <v>25246327835.479858</v>
      </c>
      <c r="P118" s="55">
        <f t="shared" si="54"/>
        <v>28565378352.726685</v>
      </c>
      <c r="Q118" s="55">
        <f t="shared" si="55"/>
        <v>33069586084.620686</v>
      </c>
      <c r="R118" s="51"/>
      <c r="AI118" s="25"/>
    </row>
    <row r="119" spans="1:35" x14ac:dyDescent="0.2">
      <c r="A119" s="25" t="s">
        <v>30</v>
      </c>
      <c r="B119" s="51">
        <f t="shared" si="45"/>
        <v>14141865784.949589</v>
      </c>
      <c r="C119" s="51">
        <f t="shared" si="40"/>
        <v>17047286037.928299</v>
      </c>
      <c r="D119" s="51">
        <f t="shared" si="41"/>
        <v>17873964916.848984</v>
      </c>
      <c r="E119" s="51">
        <f t="shared" si="42"/>
        <v>20282470467.884495</v>
      </c>
      <c r="F119" s="51">
        <f t="shared" si="43"/>
        <v>22347392122.843193</v>
      </c>
      <c r="G119" s="51">
        <f t="shared" si="44"/>
        <v>27111142910.615837</v>
      </c>
      <c r="H119" s="51">
        <f t="shared" si="46"/>
        <v>29770004651.854111</v>
      </c>
      <c r="I119" s="51">
        <f t="shared" si="47"/>
        <v>45422790830.551071</v>
      </c>
      <c r="J119" s="51">
        <f t="shared" si="48"/>
        <v>45007809779.756676</v>
      </c>
      <c r="K119" s="55">
        <f t="shared" si="49"/>
        <v>45590599054.928047</v>
      </c>
      <c r="L119" s="55">
        <f t="shared" si="50"/>
        <v>46530452214.054482</v>
      </c>
      <c r="M119" s="55">
        <f t="shared" si="51"/>
        <v>52679427622.973816</v>
      </c>
      <c r="N119" s="55">
        <f t="shared" si="52"/>
        <v>54074097977.704582</v>
      </c>
      <c r="O119" s="55">
        <f t="shared" si="53"/>
        <v>63817729040.265526</v>
      </c>
      <c r="P119" s="55">
        <f t="shared" si="54"/>
        <v>72239966370.770309</v>
      </c>
      <c r="Q119" s="55">
        <f t="shared" si="55"/>
        <v>79211786656.40683</v>
      </c>
      <c r="R119" s="51"/>
      <c r="AI119" s="25"/>
    </row>
    <row r="120" spans="1:35" x14ac:dyDescent="0.2">
      <c r="A120" s="25" t="s">
        <v>31</v>
      </c>
      <c r="B120" s="51">
        <f t="shared" si="45"/>
        <v>13134873467.995466</v>
      </c>
      <c r="C120" s="51">
        <f t="shared" si="40"/>
        <v>16035831969.902288</v>
      </c>
      <c r="D120" s="51">
        <f t="shared" si="41"/>
        <v>17064808183.521135</v>
      </c>
      <c r="E120" s="51">
        <f t="shared" si="42"/>
        <v>20323183494.291771</v>
      </c>
      <c r="F120" s="51">
        <f t="shared" si="43"/>
        <v>21479646708.839508</v>
      </c>
      <c r="G120" s="51">
        <f t="shared" si="44"/>
        <v>22764983043.770844</v>
      </c>
      <c r="H120" s="51">
        <f t="shared" si="46"/>
        <v>27539566076.71204</v>
      </c>
      <c r="I120" s="51">
        <f t="shared" si="47"/>
        <v>39893130578.698006</v>
      </c>
      <c r="J120" s="51">
        <f t="shared" si="48"/>
        <v>33056637100.56086</v>
      </c>
      <c r="K120" s="55">
        <f t="shared" si="49"/>
        <v>34308103988.387794</v>
      </c>
      <c r="L120" s="55">
        <f t="shared" si="50"/>
        <v>38210190667.870567</v>
      </c>
      <c r="M120" s="55">
        <f t="shared" si="51"/>
        <v>42368172718.80574</v>
      </c>
      <c r="N120" s="55">
        <f t="shared" si="52"/>
        <v>46583518863.11396</v>
      </c>
      <c r="O120" s="55">
        <f t="shared" si="53"/>
        <v>48783304270.705688</v>
      </c>
      <c r="P120" s="55">
        <f t="shared" si="54"/>
        <v>55138894394.903488</v>
      </c>
      <c r="Q120" s="55">
        <f t="shared" si="55"/>
        <v>54108306567.058701</v>
      </c>
      <c r="R120" s="51"/>
      <c r="AI120" s="25"/>
    </row>
    <row r="121" spans="1:35" x14ac:dyDescent="0.2">
      <c r="A121" s="25" t="s">
        <v>32</v>
      </c>
      <c r="B121" s="51">
        <f t="shared" si="45"/>
        <v>8515323107.0635538</v>
      </c>
      <c r="C121" s="51">
        <f t="shared" si="40"/>
        <v>10527073086.761093</v>
      </c>
      <c r="D121" s="51">
        <f t="shared" si="41"/>
        <v>10929512693.998535</v>
      </c>
      <c r="E121" s="51">
        <f t="shared" si="42"/>
        <v>13804197007.320192</v>
      </c>
      <c r="F121" s="51">
        <f t="shared" si="43"/>
        <v>14007096084.284464</v>
      </c>
      <c r="G121" s="51">
        <f t="shared" si="44"/>
        <v>17122810058.240072</v>
      </c>
      <c r="H121" s="51">
        <f t="shared" si="46"/>
        <v>18069264946.598194</v>
      </c>
      <c r="I121" s="51">
        <f t="shared" si="47"/>
        <v>33020471813.494621</v>
      </c>
      <c r="J121" s="51">
        <f t="shared" si="48"/>
        <v>24297868673.884495</v>
      </c>
      <c r="K121" s="55">
        <f t="shared" si="49"/>
        <v>26182799255.698608</v>
      </c>
      <c r="L121" s="55">
        <f t="shared" si="50"/>
        <v>26303313838.572277</v>
      </c>
      <c r="M121" s="55">
        <f t="shared" si="51"/>
        <v>30803360030.072647</v>
      </c>
      <c r="N121" s="55">
        <f t="shared" si="52"/>
        <v>36169145588.276871</v>
      </c>
      <c r="O121" s="55">
        <f t="shared" si="53"/>
        <v>37994240668.696251</v>
      </c>
      <c r="P121" s="55">
        <f t="shared" si="54"/>
        <v>38060510053.841682</v>
      </c>
      <c r="Q121" s="55">
        <f t="shared" si="55"/>
        <v>44916500051.886086</v>
      </c>
      <c r="R121" s="51"/>
      <c r="AI121" s="25"/>
    </row>
    <row r="122" spans="1:35" x14ac:dyDescent="0.2">
      <c r="A122" s="25" t="s">
        <v>33</v>
      </c>
      <c r="B122" s="51">
        <f t="shared" si="45"/>
        <v>23368591520.860603</v>
      </c>
      <c r="C122" s="51">
        <f t="shared" si="40"/>
        <v>27389641314.757133</v>
      </c>
      <c r="D122" s="51">
        <f t="shared" si="41"/>
        <v>30031259892.700317</v>
      </c>
      <c r="E122" s="51">
        <f t="shared" si="42"/>
        <v>32779718490.184765</v>
      </c>
      <c r="F122" s="51">
        <f t="shared" si="43"/>
        <v>35808794815.11232</v>
      </c>
      <c r="G122" s="51">
        <f t="shared" si="44"/>
        <v>41485624484.043373</v>
      </c>
      <c r="H122" s="51">
        <f t="shared" si="46"/>
        <v>49175351756.84742</v>
      </c>
      <c r="I122" s="51">
        <f t="shared" si="47"/>
        <v>75894746776.779953</v>
      </c>
      <c r="J122" s="51">
        <f t="shared" si="48"/>
        <v>61597621755.25293</v>
      </c>
      <c r="K122" s="55">
        <f t="shared" si="49"/>
        <v>70497783428.492676</v>
      </c>
      <c r="L122" s="55">
        <f t="shared" si="50"/>
        <v>70241413122.510742</v>
      </c>
      <c r="M122" s="55">
        <f t="shared" si="51"/>
        <v>75700453347.865646</v>
      </c>
      <c r="N122" s="55">
        <f t="shared" si="52"/>
        <v>79127918005.278137</v>
      </c>
      <c r="O122" s="55">
        <f t="shared" si="53"/>
        <v>86460174861.740662</v>
      </c>
      <c r="P122" s="55">
        <f t="shared" si="54"/>
        <v>86899410286.854233</v>
      </c>
      <c r="Q122" s="55">
        <f t="shared" si="55"/>
        <v>94245179096.517105</v>
      </c>
      <c r="R122" s="51"/>
      <c r="AI122" s="25"/>
    </row>
    <row r="123" spans="1:35" x14ac:dyDescent="0.2">
      <c r="A123" s="25" t="s">
        <v>34</v>
      </c>
      <c r="B123" s="51">
        <f t="shared" si="45"/>
        <v>38338436879.81942</v>
      </c>
      <c r="C123" s="51">
        <f t="shared" si="40"/>
        <v>46792879168.24617</v>
      </c>
      <c r="D123" s="51">
        <f t="shared" si="41"/>
        <v>57831430272.137009</v>
      </c>
      <c r="E123" s="51">
        <f t="shared" si="42"/>
        <v>62553170991.920647</v>
      </c>
      <c r="F123" s="51">
        <f t="shared" si="43"/>
        <v>67732477772.193581</v>
      </c>
      <c r="G123" s="51">
        <f t="shared" si="44"/>
        <v>85467255540.033539</v>
      </c>
      <c r="H123" s="51">
        <f t="shared" si="46"/>
        <v>101016927562.33316</v>
      </c>
      <c r="I123" s="51">
        <f t="shared" si="47"/>
        <v>162536415081.7515</v>
      </c>
      <c r="J123" s="51">
        <f t="shared" si="48"/>
        <v>140777731246.98926</v>
      </c>
      <c r="K123" s="55">
        <f t="shared" si="49"/>
        <v>145030103192.87308</v>
      </c>
      <c r="L123" s="55">
        <f t="shared" si="50"/>
        <v>164800775105.3154</v>
      </c>
      <c r="M123" s="55">
        <f t="shared" si="51"/>
        <v>178447540672.59665</v>
      </c>
      <c r="N123" s="55">
        <f t="shared" si="52"/>
        <v>192675643262.04135</v>
      </c>
      <c r="O123" s="55">
        <f t="shared" si="53"/>
        <v>211534511192.9053</v>
      </c>
      <c r="P123" s="55">
        <f t="shared" si="54"/>
        <v>248709521294.4726</v>
      </c>
      <c r="Q123" s="55">
        <f t="shared" si="55"/>
        <v>239625532487.49207</v>
      </c>
      <c r="R123" s="51"/>
      <c r="AI123" s="25"/>
    </row>
    <row r="124" spans="1:35" x14ac:dyDescent="0.2">
      <c r="A124" s="25" t="s">
        <v>35</v>
      </c>
      <c r="B124" s="51">
        <f t="shared" si="45"/>
        <v>14104070862.053135</v>
      </c>
      <c r="C124" s="51">
        <f t="shared" si="40"/>
        <v>16818288671.239439</v>
      </c>
      <c r="D124" s="51">
        <f t="shared" si="41"/>
        <v>18617335709.276485</v>
      </c>
      <c r="E124" s="51">
        <f t="shared" si="42"/>
        <v>21625844731.748653</v>
      </c>
      <c r="F124" s="51">
        <f t="shared" si="43"/>
        <v>22901270024.71365</v>
      </c>
      <c r="G124" s="51">
        <f t="shared" si="44"/>
        <v>26357564266.628387</v>
      </c>
      <c r="H124" s="51">
        <f t="shared" si="46"/>
        <v>29224367482.270229</v>
      </c>
      <c r="I124" s="51">
        <f t="shared" si="47"/>
        <v>51189661409.557037</v>
      </c>
      <c r="J124" s="51">
        <f t="shared" si="48"/>
        <v>38257394627.455208</v>
      </c>
      <c r="K124" s="55">
        <f t="shared" si="49"/>
        <v>41999400929.741081</v>
      </c>
      <c r="L124" s="55">
        <f t="shared" si="50"/>
        <v>46392930445.682571</v>
      </c>
      <c r="M124" s="55">
        <f t="shared" si="51"/>
        <v>51980086961.136642</v>
      </c>
      <c r="N124" s="55">
        <f t="shared" si="52"/>
        <v>50674690256.654457</v>
      </c>
      <c r="O124" s="55">
        <f t="shared" si="53"/>
        <v>55911927633.474419</v>
      </c>
      <c r="P124" s="55">
        <f t="shared" si="54"/>
        <v>59347559680.755432</v>
      </c>
      <c r="Q124" s="55">
        <f t="shared" si="55"/>
        <v>61078975860.971214</v>
      </c>
      <c r="R124" s="51"/>
      <c r="AI124" s="25"/>
    </row>
    <row r="125" spans="1:35" x14ac:dyDescent="0.2">
      <c r="A125" s="25" t="s">
        <v>36</v>
      </c>
      <c r="B125" s="51">
        <f t="shared" si="45"/>
        <v>6203845242.4490709</v>
      </c>
      <c r="C125" s="51">
        <f t="shared" si="40"/>
        <v>7655958656.6294489</v>
      </c>
      <c r="D125" s="51">
        <f t="shared" si="41"/>
        <v>7942503389.0412636</v>
      </c>
      <c r="E125" s="51">
        <f t="shared" si="42"/>
        <v>9319848623.3638573</v>
      </c>
      <c r="F125" s="51">
        <f t="shared" si="43"/>
        <v>9584663931.3545475</v>
      </c>
      <c r="G125" s="51">
        <f t="shared" si="44"/>
        <v>11274081210.929953</v>
      </c>
      <c r="H125" s="51">
        <f t="shared" si="46"/>
        <v>12856501988.218588</v>
      </c>
      <c r="I125" s="51">
        <f t="shared" si="47"/>
        <v>19906737289.319344</v>
      </c>
      <c r="J125" s="51">
        <f t="shared" si="48"/>
        <v>15826434147.426636</v>
      </c>
      <c r="K125" s="55">
        <f t="shared" si="49"/>
        <v>17831153138.473469</v>
      </c>
      <c r="L125" s="55">
        <f t="shared" si="50"/>
        <v>18763884394.056705</v>
      </c>
      <c r="M125" s="55">
        <f t="shared" si="51"/>
        <v>22920344841.780876</v>
      </c>
      <c r="N125" s="55">
        <f t="shared" si="52"/>
        <v>20019248871.873192</v>
      </c>
      <c r="O125" s="55">
        <f t="shared" si="53"/>
        <v>23500632978.850773</v>
      </c>
      <c r="P125" s="55">
        <f t="shared" si="54"/>
        <v>25178984978.392033</v>
      </c>
      <c r="Q125" s="55">
        <f t="shared" si="55"/>
        <v>27494213383.859653</v>
      </c>
      <c r="R125" s="51"/>
      <c r="AI125" s="25"/>
    </row>
    <row r="126" spans="1:35" x14ac:dyDescent="0.2">
      <c r="A126" s="25" t="s">
        <v>37</v>
      </c>
      <c r="B126" s="51">
        <f t="shared" si="45"/>
        <v>5111173424.7695646</v>
      </c>
      <c r="C126" s="51">
        <f t="shared" si="40"/>
        <v>5770792327.0959158</v>
      </c>
      <c r="D126" s="51">
        <f t="shared" si="41"/>
        <v>6435756936.4872837</v>
      </c>
      <c r="E126" s="51">
        <f t="shared" si="42"/>
        <v>6937210873.0546331</v>
      </c>
      <c r="F126" s="51">
        <f t="shared" si="43"/>
        <v>7784741153.4884462</v>
      </c>
      <c r="G126" s="51">
        <f t="shared" si="44"/>
        <v>8156588907.420805</v>
      </c>
      <c r="H126" s="51">
        <f t="shared" si="46"/>
        <v>9897747948.0472736</v>
      </c>
      <c r="I126" s="51">
        <f t="shared" si="47"/>
        <v>15734262379.17762</v>
      </c>
      <c r="J126" s="51">
        <f t="shared" si="48"/>
        <v>13068224019.512823</v>
      </c>
      <c r="K126" s="55">
        <f t="shared" si="49"/>
        <v>14098401515.584877</v>
      </c>
      <c r="L126" s="55">
        <f t="shared" si="50"/>
        <v>15358154870.232433</v>
      </c>
      <c r="M126" s="55">
        <f t="shared" si="51"/>
        <v>17046901006.812656</v>
      </c>
      <c r="N126" s="55">
        <f t="shared" si="52"/>
        <v>20121603027.997395</v>
      </c>
      <c r="O126" s="55">
        <f t="shared" si="53"/>
        <v>18309814188.0564</v>
      </c>
      <c r="P126" s="55">
        <f t="shared" si="54"/>
        <v>22251550768.139824</v>
      </c>
      <c r="Q126" s="55">
        <f t="shared" si="55"/>
        <v>20636193647.599545</v>
      </c>
      <c r="R126" s="51"/>
      <c r="AI126" s="25"/>
    </row>
    <row r="127" spans="1:35" x14ac:dyDescent="0.2">
      <c r="A127" s="25" t="s">
        <v>38</v>
      </c>
      <c r="B127" s="51">
        <f t="shared" si="45"/>
        <v>19467160777.4832</v>
      </c>
      <c r="C127" s="51">
        <f t="shared" si="40"/>
        <v>20770234808.06847</v>
      </c>
      <c r="D127" s="51">
        <f t="shared" si="41"/>
        <v>22753016076.599335</v>
      </c>
      <c r="E127" s="51">
        <f t="shared" si="42"/>
        <v>26248170518.682285</v>
      </c>
      <c r="F127" s="51">
        <f t="shared" si="43"/>
        <v>27605743293.79998</v>
      </c>
      <c r="G127" s="51">
        <f t="shared" si="44"/>
        <v>30480163797.454472</v>
      </c>
      <c r="H127" s="51">
        <f t="shared" si="46"/>
        <v>38351037207.844017</v>
      </c>
      <c r="I127" s="51">
        <f t="shared" si="47"/>
        <v>57684288722.925842</v>
      </c>
      <c r="J127" s="51">
        <f t="shared" si="48"/>
        <v>45544850737.969025</v>
      </c>
      <c r="K127" s="55">
        <f t="shared" si="49"/>
        <v>50591452106.416832</v>
      </c>
      <c r="L127" s="55">
        <f t="shared" si="50"/>
        <v>56975051147.698311</v>
      </c>
      <c r="M127" s="55">
        <f t="shared" si="51"/>
        <v>69323011116.524017</v>
      </c>
      <c r="N127" s="55">
        <f t="shared" si="52"/>
        <v>76707307748.827164</v>
      </c>
      <c r="O127" s="55">
        <f t="shared" si="53"/>
        <v>103909742939.20703</v>
      </c>
      <c r="P127" s="55">
        <f t="shared" si="54"/>
        <v>83641541263.829208</v>
      </c>
      <c r="Q127" s="55">
        <f t="shared" si="55"/>
        <v>84336965711.259903</v>
      </c>
      <c r="R127" s="51"/>
      <c r="AI127" s="25"/>
    </row>
    <row r="128" spans="1:35" x14ac:dyDescent="0.2">
      <c r="A128" s="25" t="s">
        <v>39</v>
      </c>
      <c r="B128" s="51">
        <f t="shared" si="45"/>
        <v>13456024527.724596</v>
      </c>
      <c r="C128" s="51">
        <f t="shared" si="40"/>
        <v>16408461807.190197</v>
      </c>
      <c r="D128" s="51">
        <f t="shared" si="41"/>
        <v>18399178838.10984</v>
      </c>
      <c r="E128" s="51">
        <f t="shared" si="42"/>
        <v>20804467856.507748</v>
      </c>
      <c r="F128" s="51">
        <f t="shared" si="43"/>
        <v>23720719110.233082</v>
      </c>
      <c r="G128" s="51">
        <f t="shared" si="44"/>
        <v>24978032878.262745</v>
      </c>
      <c r="H128" s="51">
        <f t="shared" si="46"/>
        <v>31177720113.838074</v>
      </c>
      <c r="I128" s="51">
        <f t="shared" si="47"/>
        <v>54327623531.348625</v>
      </c>
      <c r="J128" s="51">
        <f t="shared" si="48"/>
        <v>41942711703.985901</v>
      </c>
      <c r="K128" s="55">
        <f t="shared" si="49"/>
        <v>49006359141.553429</v>
      </c>
      <c r="L128" s="55">
        <f t="shared" si="50"/>
        <v>49647763590.306358</v>
      </c>
      <c r="M128" s="55">
        <f t="shared" si="51"/>
        <v>54067420726.87027</v>
      </c>
      <c r="N128" s="55">
        <f t="shared" si="52"/>
        <v>55025663157.03952</v>
      </c>
      <c r="O128" s="55">
        <f t="shared" si="53"/>
        <v>57861103774.212585</v>
      </c>
      <c r="P128" s="55">
        <f t="shared" si="54"/>
        <v>64241715689.499725</v>
      </c>
      <c r="Q128" s="55">
        <f t="shared" si="55"/>
        <v>68343097001.849403</v>
      </c>
      <c r="R128" s="51"/>
      <c r="AI128" s="25"/>
    </row>
    <row r="129" spans="1:35" x14ac:dyDescent="0.2">
      <c r="A129" s="25" t="s">
        <v>40</v>
      </c>
      <c r="B129" s="51">
        <f t="shared" si="45"/>
        <v>17627530482.535912</v>
      </c>
      <c r="C129" s="51">
        <f t="shared" si="40"/>
        <v>19969690828.243183</v>
      </c>
      <c r="D129" s="51">
        <f t="shared" si="41"/>
        <v>22096281855.637272</v>
      </c>
      <c r="E129" s="51">
        <f t="shared" si="42"/>
        <v>27256694294.41584</v>
      </c>
      <c r="F129" s="51">
        <f t="shared" si="43"/>
        <v>27095493448.98502</v>
      </c>
      <c r="G129" s="51">
        <f t="shared" si="44"/>
        <v>30322631249.158806</v>
      </c>
      <c r="H129" s="51">
        <f t="shared" si="46"/>
        <v>34386174408.112099</v>
      </c>
      <c r="I129" s="51">
        <f t="shared" si="47"/>
        <v>62329047075.220497</v>
      </c>
      <c r="J129" s="51">
        <f t="shared" si="48"/>
        <v>45170100993.751495</v>
      </c>
      <c r="K129" s="55">
        <f t="shared" si="49"/>
        <v>48514728378.80043</v>
      </c>
      <c r="L129" s="55">
        <f t="shared" si="50"/>
        <v>52316730115.777206</v>
      </c>
      <c r="M129" s="55">
        <f t="shared" si="51"/>
        <v>58606659248.722694</v>
      </c>
      <c r="N129" s="55">
        <f t="shared" si="52"/>
        <v>62685280630.077286</v>
      </c>
      <c r="O129" s="55">
        <f t="shared" si="53"/>
        <v>73665528017.1763</v>
      </c>
      <c r="P129" s="55">
        <f t="shared" si="54"/>
        <v>83405715646.647766</v>
      </c>
      <c r="Q129" s="55">
        <f t="shared" si="55"/>
        <v>82359660613.632843</v>
      </c>
      <c r="R129" s="51"/>
      <c r="AI129" s="25"/>
    </row>
    <row r="130" spans="1:35" x14ac:dyDescent="0.2">
      <c r="A130" s="25" t="s">
        <v>41</v>
      </c>
      <c r="B130" s="51">
        <f t="shared" si="45"/>
        <v>6231541130.6924524</v>
      </c>
      <c r="C130" s="51">
        <f t="shared" si="40"/>
        <v>7469901063.8899193</v>
      </c>
      <c r="D130" s="51">
        <f t="shared" si="41"/>
        <v>8520873122.263587</v>
      </c>
      <c r="E130" s="51">
        <f t="shared" si="42"/>
        <v>9697086228.563427</v>
      </c>
      <c r="F130" s="51">
        <f t="shared" si="43"/>
        <v>10395072587.03266</v>
      </c>
      <c r="G130" s="51">
        <f t="shared" si="44"/>
        <v>11922378951.296759</v>
      </c>
      <c r="H130" s="51">
        <f t="shared" si="46"/>
        <v>13350819735.367418</v>
      </c>
      <c r="I130" s="51">
        <f t="shared" si="47"/>
        <v>21037130949.331413</v>
      </c>
      <c r="J130" s="51">
        <f t="shared" si="48"/>
        <v>17709292977.116299</v>
      </c>
      <c r="K130" s="55">
        <f t="shared" si="49"/>
        <v>18907879644.189495</v>
      </c>
      <c r="L130" s="55">
        <f t="shared" si="50"/>
        <v>20009116480.290764</v>
      </c>
      <c r="M130" s="55">
        <f t="shared" si="51"/>
        <v>22270325127.045387</v>
      </c>
      <c r="N130" s="55">
        <f t="shared" si="52"/>
        <v>22292918097.368851</v>
      </c>
      <c r="O130" s="55">
        <f t="shared" si="53"/>
        <v>24974794430.378841</v>
      </c>
      <c r="P130" s="55">
        <f t="shared" si="54"/>
        <v>27577683356.737892</v>
      </c>
      <c r="Q130" s="55">
        <f t="shared" si="55"/>
        <v>29973513184.461658</v>
      </c>
      <c r="R130" s="51"/>
      <c r="AI130" s="25"/>
    </row>
    <row r="131" spans="1:35" x14ac:dyDescent="0.2">
      <c r="A131" s="25" t="s">
        <v>42</v>
      </c>
      <c r="B131" s="51">
        <f t="shared" si="45"/>
        <v>4662555883.0147772</v>
      </c>
      <c r="C131" s="51">
        <f t="shared" si="40"/>
        <v>5696957577.9773684</v>
      </c>
      <c r="D131" s="51">
        <f t="shared" si="41"/>
        <v>6163634456.1945248</v>
      </c>
      <c r="E131" s="51">
        <f t="shared" si="42"/>
        <v>6942940820.2847509</v>
      </c>
      <c r="F131" s="51">
        <f t="shared" si="43"/>
        <v>8461811810.4273329</v>
      </c>
      <c r="G131" s="51">
        <f t="shared" si="44"/>
        <v>9172705916.9367886</v>
      </c>
      <c r="H131" s="51">
        <f t="shared" si="46"/>
        <v>11407367781.348825</v>
      </c>
      <c r="I131" s="51">
        <f t="shared" si="47"/>
        <v>20553832602.700451</v>
      </c>
      <c r="J131" s="51">
        <f t="shared" si="48"/>
        <v>18212627190.814041</v>
      </c>
      <c r="K131" s="55">
        <f t="shared" si="49"/>
        <v>19405453809.674324</v>
      </c>
      <c r="L131" s="55">
        <f t="shared" si="50"/>
        <v>22099453700.180744</v>
      </c>
      <c r="M131" s="55">
        <f t="shared" si="51"/>
        <v>28922881691.672009</v>
      </c>
      <c r="N131" s="55">
        <f t="shared" si="52"/>
        <v>23754535697.822582</v>
      </c>
      <c r="O131" s="55">
        <f t="shared" si="53"/>
        <v>27577328880.902771</v>
      </c>
      <c r="P131" s="55">
        <f t="shared" si="54"/>
        <v>27898910468.757092</v>
      </c>
      <c r="Q131" s="55">
        <f t="shared" si="55"/>
        <v>30651110247.179398</v>
      </c>
      <c r="R131" s="51"/>
      <c r="AI131" s="25"/>
    </row>
    <row r="132" spans="1:35" x14ac:dyDescent="0.2">
      <c r="A132" s="25" t="s">
        <v>43</v>
      </c>
      <c r="B132" s="51">
        <f t="shared" si="45"/>
        <v>8914963202.0231571</v>
      </c>
      <c r="C132" s="51">
        <f t="shared" si="40"/>
        <v>10029280697.46229</v>
      </c>
      <c r="D132" s="51">
        <f t="shared" si="41"/>
        <v>10976841578.654387</v>
      </c>
      <c r="E132" s="51">
        <f t="shared" si="42"/>
        <v>13686595131.010723</v>
      </c>
      <c r="F132" s="51">
        <f t="shared" si="43"/>
        <v>16003801512.318659</v>
      </c>
      <c r="G132" s="51">
        <f t="shared" si="44"/>
        <v>17615809846.267288</v>
      </c>
      <c r="H132" s="51">
        <f t="shared" si="46"/>
        <v>20314143665.049122</v>
      </c>
      <c r="I132" s="51">
        <f t="shared" si="47"/>
        <v>30644697233.522915</v>
      </c>
      <c r="J132" s="51">
        <f t="shared" si="48"/>
        <v>23588294238.775879</v>
      </c>
      <c r="K132" s="55">
        <f t="shared" si="49"/>
        <v>25442736390.622643</v>
      </c>
      <c r="L132" s="55">
        <f t="shared" si="50"/>
        <v>26653273942.512772</v>
      </c>
      <c r="M132" s="55">
        <f t="shared" si="51"/>
        <v>29409636055.689034</v>
      </c>
      <c r="N132" s="55">
        <f t="shared" si="52"/>
        <v>31298441887.177177</v>
      </c>
      <c r="O132" s="55">
        <f t="shared" si="53"/>
        <v>33469322128.527836</v>
      </c>
      <c r="P132" s="55">
        <f t="shared" si="54"/>
        <v>36294946385.142685</v>
      </c>
      <c r="Q132" s="55">
        <f t="shared" si="55"/>
        <v>41661105766.084938</v>
      </c>
      <c r="R132" s="51"/>
      <c r="AI132" s="25"/>
    </row>
    <row r="133" spans="1:35" x14ac:dyDescent="0.2">
      <c r="A133" s="25" t="s">
        <v>44</v>
      </c>
      <c r="B133" s="51">
        <f t="shared" si="45"/>
        <v>9730729981.6142826</v>
      </c>
      <c r="C133" s="51">
        <f t="shared" si="40"/>
        <v>11747486147.574265</v>
      </c>
      <c r="D133" s="51">
        <f t="shared" si="41"/>
        <v>12536226036.087494</v>
      </c>
      <c r="E133" s="51">
        <f t="shared" si="42"/>
        <v>14748459927.503305</v>
      </c>
      <c r="F133" s="51">
        <f t="shared" si="43"/>
        <v>15964736042.592775</v>
      </c>
      <c r="G133" s="51">
        <f t="shared" si="44"/>
        <v>17549101378.478477</v>
      </c>
      <c r="H133" s="51">
        <f t="shared" si="46"/>
        <v>22254968454.055706</v>
      </c>
      <c r="I133" s="51">
        <f t="shared" si="47"/>
        <v>32910312703.83482</v>
      </c>
      <c r="J133" s="51">
        <f t="shared" si="48"/>
        <v>26602091029.036861</v>
      </c>
      <c r="K133" s="55">
        <f t="shared" si="49"/>
        <v>29736020789.552956</v>
      </c>
      <c r="L133" s="55">
        <f t="shared" si="50"/>
        <v>31152264893.270588</v>
      </c>
      <c r="M133" s="55">
        <f t="shared" si="51"/>
        <v>33555958144.97543</v>
      </c>
      <c r="N133" s="55">
        <f t="shared" si="52"/>
        <v>37534410544.914963</v>
      </c>
      <c r="O133" s="55">
        <f t="shared" si="53"/>
        <v>41238750945.692436</v>
      </c>
      <c r="P133" s="55">
        <f t="shared" si="54"/>
        <v>44417396520.775589</v>
      </c>
      <c r="Q133" s="55">
        <f t="shared" si="55"/>
        <v>46457286921.541969</v>
      </c>
      <c r="R133" s="51"/>
      <c r="AI133" s="25"/>
    </row>
    <row r="134" spans="1:35" x14ac:dyDescent="0.2">
      <c r="A134" s="25" t="s">
        <v>45</v>
      </c>
      <c r="B134" s="51">
        <f t="shared" si="45"/>
        <v>10622772860.966898</v>
      </c>
      <c r="C134" s="51">
        <f t="shared" si="40"/>
        <v>12651248974.86875</v>
      </c>
      <c r="D134" s="51">
        <f t="shared" si="41"/>
        <v>13751866558.002382</v>
      </c>
      <c r="E134" s="51">
        <f t="shared" si="42"/>
        <v>15757029266.491045</v>
      </c>
      <c r="F134" s="51">
        <f t="shared" si="43"/>
        <v>18644724241.377991</v>
      </c>
      <c r="G134" s="51">
        <f t="shared" si="44"/>
        <v>20704455826.662212</v>
      </c>
      <c r="H134" s="51">
        <f t="shared" si="46"/>
        <v>25584368080.958694</v>
      </c>
      <c r="I134" s="51">
        <f t="shared" si="47"/>
        <v>36316987996.701111</v>
      </c>
      <c r="J134" s="51">
        <f t="shared" si="48"/>
        <v>30431089393.848148</v>
      </c>
      <c r="K134" s="55">
        <f t="shared" si="49"/>
        <v>36183179693.875008</v>
      </c>
      <c r="L134" s="55">
        <f t="shared" si="50"/>
        <v>37436481175.710075</v>
      </c>
      <c r="M134" s="55">
        <f t="shared" si="51"/>
        <v>44501433667.082848</v>
      </c>
      <c r="N134" s="55">
        <f t="shared" si="52"/>
        <v>41871236528.013206</v>
      </c>
      <c r="O134" s="55">
        <f t="shared" si="53"/>
        <v>49782220322.755814</v>
      </c>
      <c r="P134" s="55">
        <f t="shared" si="54"/>
        <v>58083370555.411186</v>
      </c>
      <c r="Q134" s="55">
        <f t="shared" si="55"/>
        <v>55977265066.930862</v>
      </c>
      <c r="R134" s="51"/>
      <c r="AI134" s="25"/>
    </row>
    <row r="135" spans="1:35" x14ac:dyDescent="0.2">
      <c r="A135" s="25" t="s">
        <v>46</v>
      </c>
      <c r="B135" s="51">
        <f t="shared" si="45"/>
        <v>12807788903.875948</v>
      </c>
      <c r="C135" s="51">
        <f t="shared" si="40"/>
        <v>14887867324.674969</v>
      </c>
      <c r="D135" s="51">
        <f t="shared" si="41"/>
        <v>16253027147.923939</v>
      </c>
      <c r="E135" s="51">
        <f t="shared" si="42"/>
        <v>18835536038.837227</v>
      </c>
      <c r="F135" s="51">
        <f t="shared" si="43"/>
        <v>21575451150.548557</v>
      </c>
      <c r="G135" s="51">
        <f t="shared" si="44"/>
        <v>26991439421.465748</v>
      </c>
      <c r="H135" s="51">
        <f t="shared" si="46"/>
        <v>29968528020.205265</v>
      </c>
      <c r="I135" s="51">
        <f t="shared" si="47"/>
        <v>43797926680.795052</v>
      </c>
      <c r="J135" s="51">
        <f t="shared" si="48"/>
        <v>35612618424.647064</v>
      </c>
      <c r="K135" s="55">
        <f t="shared" si="49"/>
        <v>34160756064.153061</v>
      </c>
      <c r="L135" s="55">
        <f t="shared" si="50"/>
        <v>33672517607.145752</v>
      </c>
      <c r="M135" s="55">
        <f t="shared" si="51"/>
        <v>37561634689.873138</v>
      </c>
      <c r="N135" s="55">
        <f t="shared" si="52"/>
        <v>42444777560.452103</v>
      </c>
      <c r="O135" s="55">
        <f t="shared" si="53"/>
        <v>40548641805.765205</v>
      </c>
      <c r="P135" s="55">
        <f t="shared" si="54"/>
        <v>42232888329.718544</v>
      </c>
      <c r="Q135" s="55">
        <f t="shared" si="55"/>
        <v>46010077073.20607</v>
      </c>
      <c r="R135" s="51"/>
      <c r="AI135" s="25"/>
    </row>
    <row r="136" spans="1:35" x14ac:dyDescent="0.2">
      <c r="A136" s="25" t="s">
        <v>47</v>
      </c>
      <c r="B136" s="51">
        <f t="shared" si="45"/>
        <v>12345294159.573074</v>
      </c>
      <c r="C136" s="51">
        <f t="shared" si="40"/>
        <v>14657899754.940018</v>
      </c>
      <c r="D136" s="51">
        <f t="shared" si="41"/>
        <v>15380373526.118076</v>
      </c>
      <c r="E136" s="51">
        <f t="shared" si="42"/>
        <v>17936454459.317722</v>
      </c>
      <c r="F136" s="51">
        <f t="shared" si="43"/>
        <v>21945876265.012691</v>
      </c>
      <c r="G136" s="51">
        <f t="shared" si="44"/>
        <v>22094522041.740181</v>
      </c>
      <c r="H136" s="51">
        <f t="shared" si="46"/>
        <v>27175145503.407242</v>
      </c>
      <c r="I136" s="51">
        <f t="shared" si="47"/>
        <v>48878168172.553627</v>
      </c>
      <c r="J136" s="51">
        <f t="shared" si="48"/>
        <v>31888923384.714531</v>
      </c>
      <c r="K136" s="55">
        <f t="shared" si="49"/>
        <v>39804536169.533989</v>
      </c>
      <c r="L136" s="55">
        <f t="shared" si="50"/>
        <v>38525208306.013847</v>
      </c>
      <c r="M136" s="55">
        <f t="shared" si="51"/>
        <v>38223518749.344444</v>
      </c>
      <c r="N136" s="55">
        <f t="shared" si="52"/>
        <v>39780766203.066093</v>
      </c>
      <c r="O136" s="55">
        <f t="shared" si="53"/>
        <v>42723905715.665947</v>
      </c>
      <c r="P136" s="55">
        <f t="shared" si="54"/>
        <v>45569101157.143326</v>
      </c>
      <c r="Q136" s="55">
        <f t="shared" si="55"/>
        <v>51206207866.779015</v>
      </c>
      <c r="R136" s="51"/>
      <c r="AI136" s="25"/>
    </row>
    <row r="137" spans="1:35" x14ac:dyDescent="0.2">
      <c r="A137" s="25" t="s">
        <v>48</v>
      </c>
      <c r="B137" s="51">
        <f t="shared" si="45"/>
        <v>4402470752.6050835</v>
      </c>
      <c r="C137" s="51">
        <f t="shared" si="40"/>
        <v>4682168358.0091782</v>
      </c>
      <c r="D137" s="51">
        <f t="shared" si="41"/>
        <v>5307328236.3674622</v>
      </c>
      <c r="E137" s="51">
        <f t="shared" si="42"/>
        <v>6068024131.3333368</v>
      </c>
      <c r="F137" s="51">
        <f t="shared" si="43"/>
        <v>6468435291.5770845</v>
      </c>
      <c r="G137" s="51">
        <f t="shared" si="44"/>
        <v>7394153068.7373009</v>
      </c>
      <c r="H137" s="51">
        <f t="shared" si="46"/>
        <v>8841418766.2437954</v>
      </c>
      <c r="I137" s="51">
        <f t="shared" si="47"/>
        <v>15246225389.388031</v>
      </c>
      <c r="J137" s="51">
        <f t="shared" si="48"/>
        <v>13299451529.936434</v>
      </c>
      <c r="K137" s="55">
        <f t="shared" si="49"/>
        <v>13593598358.59663</v>
      </c>
      <c r="L137" s="55">
        <f t="shared" si="50"/>
        <v>16326876144.365881</v>
      </c>
      <c r="M137" s="55">
        <f t="shared" si="51"/>
        <v>15971786272.138229</v>
      </c>
      <c r="N137" s="55">
        <f t="shared" si="52"/>
        <v>17350072515.847626</v>
      </c>
      <c r="O137" s="55">
        <f t="shared" si="53"/>
        <v>18249454226.490856</v>
      </c>
      <c r="P137" s="55">
        <f t="shared" si="54"/>
        <v>18430077823.268745</v>
      </c>
      <c r="Q137" s="55">
        <f t="shared" si="55"/>
        <v>20952549508.511028</v>
      </c>
      <c r="R137" s="51"/>
      <c r="AI137" s="25"/>
    </row>
    <row r="138" spans="1:35" x14ac:dyDescent="0.2">
      <c r="A138" s="25" t="s">
        <v>49</v>
      </c>
      <c r="B138" s="51">
        <f t="shared" si="45"/>
        <v>25653302018.332157</v>
      </c>
      <c r="C138" s="51">
        <f t="shared" si="40"/>
        <v>30534830688.694084</v>
      </c>
      <c r="D138" s="51">
        <f t="shared" si="41"/>
        <v>34278561688.731636</v>
      </c>
      <c r="E138" s="51">
        <f t="shared" si="42"/>
        <v>38570544513.107269</v>
      </c>
      <c r="F138" s="51">
        <f t="shared" si="43"/>
        <v>43855844547.446472</v>
      </c>
      <c r="G138" s="51">
        <f t="shared" si="44"/>
        <v>44951985061.884987</v>
      </c>
      <c r="H138" s="51">
        <f t="shared" si="46"/>
        <v>54927986499.35582</v>
      </c>
      <c r="I138" s="51">
        <f t="shared" si="47"/>
        <v>86572619991.843979</v>
      </c>
      <c r="J138" s="51">
        <f t="shared" si="48"/>
        <v>69486979266.190338</v>
      </c>
      <c r="K138" s="55">
        <f t="shared" si="49"/>
        <v>78664220255.264679</v>
      </c>
      <c r="L138" s="55">
        <f t="shared" si="50"/>
        <v>94398347019.602112</v>
      </c>
      <c r="M138" s="55">
        <f t="shared" si="51"/>
        <v>94394464099.952927</v>
      </c>
      <c r="N138" s="55">
        <f t="shared" si="52"/>
        <v>111295934104.42027</v>
      </c>
      <c r="O138" s="55">
        <f t="shared" si="53"/>
        <v>107923061281.25342</v>
      </c>
      <c r="P138" s="55">
        <f t="shared" si="54"/>
        <v>107647331046.18129</v>
      </c>
      <c r="Q138" s="55">
        <f t="shared" si="55"/>
        <v>111386531210.92996</v>
      </c>
      <c r="R138" s="51"/>
      <c r="AI138" s="25"/>
    </row>
    <row r="139" spans="1:35" x14ac:dyDescent="0.2">
      <c r="A139" s="25" t="s">
        <v>50</v>
      </c>
      <c r="B139" s="51">
        <f t="shared" si="45"/>
        <v>3303387983.5773754</v>
      </c>
      <c r="C139" s="51">
        <f t="shared" si="40"/>
        <v>8040969431.8991528</v>
      </c>
      <c r="D139" s="51">
        <f t="shared" si="41"/>
        <v>8121580070.8606405</v>
      </c>
      <c r="E139" s="51">
        <f t="shared" si="42"/>
        <v>9862671510.5829849</v>
      </c>
      <c r="F139" s="51">
        <f t="shared" si="43"/>
        <v>10184588492.36743</v>
      </c>
      <c r="G139" s="51">
        <f t="shared" si="44"/>
        <v>12353417539.6014</v>
      </c>
      <c r="H139" s="51">
        <f t="shared" si="46"/>
        <v>14639713257.946226</v>
      </c>
      <c r="I139" s="51">
        <f t="shared" si="47"/>
        <v>20924177488.247917</v>
      </c>
      <c r="J139" s="51">
        <f t="shared" si="48"/>
        <v>17814852498.948112</v>
      </c>
      <c r="K139" s="55">
        <f t="shared" si="49"/>
        <v>20378136089.600014</v>
      </c>
      <c r="L139" s="55">
        <f t="shared" si="50"/>
        <v>20899456118.69577</v>
      </c>
      <c r="M139" s="55">
        <f t="shared" si="51"/>
        <v>23361125824.423946</v>
      </c>
      <c r="N139" s="55">
        <f t="shared" si="52"/>
        <v>24488005392.64093</v>
      </c>
      <c r="O139" s="55">
        <f t="shared" si="53"/>
        <v>29098380378.489464</v>
      </c>
      <c r="P139" s="55">
        <f t="shared" si="54"/>
        <v>30145389911.436218</v>
      </c>
      <c r="Q139" s="55">
        <f t="shared" si="55"/>
        <v>33633196838.880024</v>
      </c>
      <c r="R139" s="51"/>
      <c r="AI139" s="25"/>
    </row>
    <row r="140" spans="1:35" x14ac:dyDescent="0.2">
      <c r="A140" s="25" t="s">
        <v>51</v>
      </c>
      <c r="B140" s="51">
        <f t="shared" si="45"/>
        <v>5762872744.7123489</v>
      </c>
      <c r="C140" s="51">
        <f t="shared" si="40"/>
        <v>6740328707.3830643</v>
      </c>
      <c r="D140" s="51">
        <f t="shared" si="41"/>
        <v>7601718609.5644417</v>
      </c>
      <c r="E140" s="51">
        <f t="shared" si="42"/>
        <v>8817569301.8720264</v>
      </c>
      <c r="F140" s="51">
        <f t="shared" si="43"/>
        <v>9733056573.1337337</v>
      </c>
      <c r="G140" s="51">
        <f t="shared" si="44"/>
        <v>10809791390.940239</v>
      </c>
      <c r="H140" s="51">
        <f t="shared" si="46"/>
        <v>12353180006.453899</v>
      </c>
      <c r="I140" s="51">
        <f t="shared" si="47"/>
        <v>21044537284.882023</v>
      </c>
      <c r="J140" s="51">
        <f t="shared" si="48"/>
        <v>18559431935.158913</v>
      </c>
      <c r="K140" s="55">
        <f t="shared" si="49"/>
        <v>20159249293.872555</v>
      </c>
      <c r="L140" s="55">
        <f t="shared" si="50"/>
        <v>22598668531.327171</v>
      </c>
      <c r="M140" s="55">
        <f t="shared" si="51"/>
        <v>24623749864.255028</v>
      </c>
      <c r="N140" s="55">
        <f t="shared" si="52"/>
        <v>25766958088.266438</v>
      </c>
      <c r="O140" s="55">
        <f t="shared" si="53"/>
        <v>24887326281.111305</v>
      </c>
      <c r="P140" s="55">
        <f t="shared" si="54"/>
        <v>27587792236.554657</v>
      </c>
      <c r="Q140" s="55">
        <f t="shared" si="55"/>
        <v>29655245677.579254</v>
      </c>
      <c r="R140" s="51"/>
      <c r="AI140" s="25"/>
    </row>
    <row r="141" spans="1:35" x14ac:dyDescent="0.2">
      <c r="J141" s="51"/>
      <c r="K141" s="55"/>
      <c r="L141" s="55"/>
      <c r="M141" s="55"/>
      <c r="N141" s="55"/>
      <c r="O141" s="55"/>
      <c r="P141" s="55"/>
      <c r="Q141" s="55"/>
    </row>
    <row r="142" spans="1:35" x14ac:dyDescent="0.2">
      <c r="J142" s="51"/>
      <c r="K142" s="55"/>
      <c r="L142" s="55"/>
      <c r="M142" s="55"/>
      <c r="N142" s="55"/>
      <c r="O142" s="55"/>
      <c r="P142" s="55"/>
      <c r="Q142" s="55"/>
    </row>
  </sheetData>
  <mergeCells count="23">
    <mergeCell ref="X1:X2"/>
    <mergeCell ref="S1:S2"/>
    <mergeCell ref="T1:T2"/>
    <mergeCell ref="U1:U2"/>
    <mergeCell ref="V1:V2"/>
    <mergeCell ref="W1:W2"/>
    <mergeCell ref="CC1:CI1"/>
    <mergeCell ref="Y1:Y2"/>
    <mergeCell ref="Z1:Z2"/>
    <mergeCell ref="AA1:AA2"/>
    <mergeCell ref="AC1:AC2"/>
    <mergeCell ref="AG1:AG2"/>
    <mergeCell ref="AJ1:AP1"/>
    <mergeCell ref="AQ1:AW1"/>
    <mergeCell ref="AX1:BD1"/>
    <mergeCell ref="BE1:BK1"/>
    <mergeCell ref="BL1:BR1"/>
    <mergeCell ref="BS1:BY1"/>
    <mergeCell ref="CJ1:CP1"/>
    <mergeCell ref="CQ1:CW1"/>
    <mergeCell ref="CX1:DD1"/>
    <mergeCell ref="DE1:DL1"/>
    <mergeCell ref="DN1:DU1"/>
  </mergeCells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P462 (3)</vt:lpstr>
      <vt:lpstr>ingresos</vt:lpstr>
      <vt:lpstr>Hoja2</vt:lpstr>
      <vt:lpstr>'P462 (3)'!Área_de_impresión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S.H.C.P.</dc:creator>
  <cp:lastModifiedBy>alejandro_martinezh</cp:lastModifiedBy>
  <cp:lastPrinted>2017-08-07T16:28:15Z</cp:lastPrinted>
  <dcterms:created xsi:type="dcterms:W3CDTF">2001-04-06T17:15:11Z</dcterms:created>
  <dcterms:modified xsi:type="dcterms:W3CDTF">2017-08-07T16:29:13Z</dcterms:modified>
</cp:coreProperties>
</file>