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480" yWindow="345" windowWidth="15480" windowHeight="9465"/>
  </bookViews>
  <sheets>
    <sheet name="M04_701" sheetId="2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M04_701!$A$1:$O$43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7" i="2"/>
  <c r="J8" i="2"/>
  <c r="J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6" i="2"/>
  <c r="O5" i="2"/>
  <c r="N5" i="2" l="1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6" i="2"/>
  <c r="H5" i="2" l="1"/>
  <c r="M5" i="2"/>
  <c r="K5" i="2"/>
  <c r="J5" i="2"/>
  <c r="E39" i="2"/>
  <c r="B39" i="2"/>
  <c r="E38" i="2"/>
  <c r="B38" i="2"/>
  <c r="E37" i="2"/>
  <c r="B37" i="2"/>
  <c r="E36" i="2"/>
  <c r="B36" i="2"/>
  <c r="E35" i="2"/>
  <c r="B35" i="2"/>
  <c r="E34" i="2"/>
  <c r="B34" i="2"/>
  <c r="E33" i="2"/>
  <c r="B33" i="2"/>
  <c r="E32" i="2"/>
  <c r="B32" i="2"/>
  <c r="E31" i="2"/>
  <c r="B31" i="2"/>
  <c r="E30" i="2"/>
  <c r="B30" i="2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6" i="2"/>
  <c r="B6" i="2"/>
  <c r="I5" i="2"/>
  <c r="G5" i="2"/>
  <c r="F5" i="2"/>
  <c r="D5" i="2"/>
  <c r="C5" i="2"/>
  <c r="L5" i="2" l="1"/>
  <c r="B5" i="2"/>
  <c r="E5" i="2"/>
</calcChain>
</file>

<file path=xl/sharedStrings.xml><?xml version="1.0" encoding="utf-8"?>
<sst xmlns="http://schemas.openxmlformats.org/spreadsheetml/2006/main" count="56" uniqueCount="45">
  <si>
    <t>(Millones de pesos)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</si>
  <si>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</si>
  <si>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</si>
  <si>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</si>
  <si>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</si>
  <si>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</si>
  <si>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</si>
  <si>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</si>
  <si>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</si>
  <si>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</si>
  <si>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</si>
  <si>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</si>
  <si>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</si>
  <si>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</si>
  <si>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</si>
  <si>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</si>
  <si>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</si>
  <si>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</si>
  <si>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</si>
  <si>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</si>
  <si>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</si>
  <si>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</si>
  <si>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</si>
  <si>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</si>
  <si>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</si>
  <si>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</si>
  <si>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</si>
  <si>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</si>
  <si>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</si>
  <si>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</si>
  <si>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</si>
  <si>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</si>
  <si>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</si>
  <si>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</si>
  <si>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</si>
  <si>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</si>
  <si>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 xml:space="preserve">SCT </t>
  </si>
  <si>
    <t>SECTUR</t>
  </si>
  <si>
    <t>Entidad 
Federativa</t>
  </si>
  <si>
    <t>2/ La suma de los parciales puede no coincidir con los totales debido al redondeo de las cifras.</t>
  </si>
  <si>
    <r>
      <t xml:space="preserve">  Total </t>
    </r>
    <r>
      <rPr>
        <b/>
        <vertAlign val="superscript"/>
        <sz val="5.5"/>
        <rFont val="Soberana Sans Light"/>
        <family val="3"/>
      </rPr>
      <t>2/</t>
    </r>
  </si>
  <si>
    <r>
      <t xml:space="preserve">Convenios de reasignación del Gobierno Federal con las entidades federativas </t>
    </r>
    <r>
      <rPr>
        <b/>
        <vertAlign val="superscript"/>
        <sz val="8.5"/>
        <rFont val="Soberana Sans Light"/>
        <family val="3"/>
      </rPr>
      <t>1/</t>
    </r>
    <r>
      <rPr>
        <b/>
        <sz val="8.5"/>
        <rFont val="Soberana Sans Light"/>
        <family val="3"/>
      </rPr>
      <t xml:space="preserve"> </t>
    </r>
  </si>
  <si>
    <t>1/ Para 2017 no se aprobaron recursos.</t>
  </si>
  <si>
    <t>(Concluye)</t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</si>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</sst>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##\ ##0.0;\-\ ###\ ##0.0"/>
    <numFmt numFmtId="166" formatCode="#,##0.0"/>
  </numFmts>
  <fonts count="13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10"/>
      <name val="Arial"/>
      <family val="2"/>
    </font>
    <font>
      <b/>
      <vertAlign val="superscript"/>
      <sz val="5.5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sz val="7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4">
    <xf numFmtId="0" fontId="0" fillId="0" borderId="0"/>
    <xf numFmtId="0" fontId="1" fillId="0" borderId="0"/>
    <xf numFmtId="164" fontId="2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/>
    <xf numFmtId="165" fontId="4" fillId="0" borderId="0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164" fontId="6" fillId="0" borderId="0" xfId="2" applyFont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vertical="center"/>
    </xf>
    <xf numFmtId="166" fontId="10" fillId="0" borderId="2" xfId="1" applyNumberFormat="1" applyFont="1" applyFill="1" applyBorder="1" applyAlignment="1">
      <alignment horizontal="right"/>
    </xf>
    <xf numFmtId="166" fontId="7" fillId="0" borderId="2" xfId="1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 vertical="center" wrapText="1"/>
    </xf>
    <xf numFmtId="166" fontId="7" fillId="0" borderId="2" xfId="3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left"/>
    </xf>
    <xf numFmtId="166" fontId="10" fillId="0" borderId="3" xfId="1" applyNumberFormat="1" applyFont="1" applyFill="1" applyBorder="1" applyAlignment="1">
      <alignment horizontal="right"/>
    </xf>
    <xf numFmtId="166" fontId="7" fillId="0" borderId="3" xfId="1" applyNumberFormat="1" applyFont="1" applyFill="1" applyBorder="1" applyAlignment="1">
      <alignment horizontal="right"/>
    </xf>
    <xf numFmtId="166" fontId="7" fillId="0" borderId="3" xfId="3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centerContinuous"/>
    </xf>
    <xf numFmtId="0" fontId="3" fillId="2" borderId="4" xfId="0" applyNumberFormat="1" applyFont="1" applyFill="1" applyBorder="1" applyAlignment="1">
      <alignment horizontal="centerContinuous" wrapText="1"/>
    </xf>
    <xf numFmtId="166" fontId="7" fillId="0" borderId="3" xfId="0" applyNumberFormat="1" applyFont="1" applyFill="1" applyBorder="1" applyAlignment="1">
      <alignment horizontal="right" vertical="center" wrapText="1"/>
    </xf>
    <xf numFmtId="166" fontId="10" fillId="0" borderId="3" xfId="0" applyNumberFormat="1" applyFont="1" applyFill="1" applyBorder="1" applyAlignment="1">
      <alignment horizontal="right"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5" xfId="0" applyNumberFormat="1" applyFont="1" applyFill="1" applyBorder="1" applyAlignment="1" applyProtection="1">
      <alignment horizontal="right"/>
      <protection locked="0"/>
    </xf>
    <xf numFmtId="166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0" xfId="2" applyFont="1" applyFill="1" applyAlignment="1" applyProtection="1">
      <alignment horizontal="left" vertical="center"/>
      <protection locked="0"/>
    </xf>
    <xf numFmtId="166" fontId="10" fillId="0" borderId="2" xfId="1" applyNumberFormat="1" applyFont="1" applyFill="1" applyBorder="1" applyAlignment="1" applyProtection="1">
      <alignment horizontal="right"/>
      <protection locked="0"/>
    </xf>
    <xf numFmtId="166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2" xfId="3" applyNumberFormat="1" applyFont="1" applyFill="1" applyBorder="1" applyAlignment="1" applyProtection="1">
      <alignment horizontal="right"/>
      <protection locked="0"/>
    </xf>
    <xf numFmtId="166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3" xfId="3" applyNumberFormat="1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297180</xdr:colOff>
      <xdr:row>2</xdr:row>
      <xdr:rowOff>0</xdr:rowOff>
    </xdr:from>
    <xdr:to>
      <xdr:col>9</xdr:col>
      <xdr:colOff>0</xdr:colOff>
      <xdr:row>2</xdr:row>
      <xdr:rowOff>106680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6497955" y="400050"/>
          <a:ext cx="38100" cy="1066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10</xdr:col>
      <xdr:colOff>297180</xdr:colOff>
      <xdr:row>2</xdr:row>
      <xdr:rowOff>0</xdr:rowOff>
    </xdr:from>
    <xdr:to>
      <xdr:col>11</xdr:col>
      <xdr:colOff>0</xdr:colOff>
      <xdr:row>2</xdr:row>
      <xdr:rowOff>106680</xdr:rowOff>
    </xdr:to>
    <xdr:sp macro="" textlink="">
      <xdr:nvSpPr>
        <xdr:cNvPr id="5" name="Texto 5"/>
        <xdr:cNvSpPr txBox="1">
          <a:spLocks noChangeArrowheads="1"/>
        </xdr:cNvSpPr>
      </xdr:nvSpPr>
      <xdr:spPr bwMode="auto">
        <a:xfrm>
          <a:off x="4964430" y="401411"/>
          <a:ext cx="35379" cy="1066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showZeros="0" tabSelected="1" zoomScale="160" zoomScaleNormal="160" workbookViewId="0"/>
  </sheetViews>
  <sheetFormatPr baseColWidth="10" defaultRowHeight="8.25" x14ac:dyDescent="0.15"/>
  <cols>
    <col min="1" max="1" width="8.7109375" style="5" customWidth="1"/>
    <col min="2" max="15" width="5.42578125" style="1" customWidth="1"/>
    <col min="16" max="16384" width="11.42578125" style="1"/>
  </cols>
  <sheetData>
    <row r="1" spans="1:15" ht="18.75" customHeight="1" x14ac:dyDescent="0.2">
      <c r="A1" s="6" t="s">
        <v>41</v>
      </c>
    </row>
    <row r="2" spans="1:15" ht="9.9499999999999993" customHeight="1" x14ac:dyDescent="0.15">
      <c r="A2" s="36" t="s">
        <v>0</v>
      </c>
      <c r="O2" s="1" t="s">
        <v>43</v>
      </c>
    </row>
    <row r="3" spans="1:15" s="2" customFormat="1" ht="12" customHeight="1" x14ac:dyDescent="0.15">
      <c r="A3" s="37" t="s">
        <v>38</v>
      </c>
      <c r="B3" s="20">
        <v>2011</v>
      </c>
      <c r="C3" s="20"/>
      <c r="D3" s="20"/>
      <c r="E3" s="21">
        <v>2012</v>
      </c>
      <c r="F3" s="21"/>
      <c r="G3" s="21"/>
      <c r="H3" s="21">
        <v>2013</v>
      </c>
      <c r="I3" s="21"/>
      <c r="J3" s="21">
        <v>2014</v>
      </c>
      <c r="K3" s="21"/>
      <c r="L3" s="21">
        <v>2015</v>
      </c>
      <c r="M3" s="21"/>
      <c r="N3" s="21">
        <v>2016</v>
      </c>
      <c r="O3" s="21"/>
    </row>
    <row r="4" spans="1:15" s="3" customFormat="1" ht="15" customHeight="1" x14ac:dyDescent="0.15">
      <c r="A4" s="38"/>
      <c r="B4" s="24" t="s">
        <v>1</v>
      </c>
      <c r="C4" s="25" t="s">
        <v>36</v>
      </c>
      <c r="D4" s="25" t="s">
        <v>37</v>
      </c>
      <c r="E4" s="24" t="s">
        <v>1</v>
      </c>
      <c r="F4" s="25" t="s">
        <v>36</v>
      </c>
      <c r="G4" s="25" t="s">
        <v>37</v>
      </c>
      <c r="H4" s="24" t="s">
        <v>1</v>
      </c>
      <c r="I4" s="25" t="s">
        <v>36</v>
      </c>
      <c r="J4" s="24" t="s">
        <v>1</v>
      </c>
      <c r="K4" s="25" t="s">
        <v>36</v>
      </c>
      <c r="L4" s="24" t="s">
        <v>1</v>
      </c>
      <c r="M4" s="25" t="s">
        <v>36</v>
      </c>
      <c r="N4" s="24" t="s">
        <v>1</v>
      </c>
      <c r="O4" s="25" t="s">
        <v>36</v>
      </c>
    </row>
    <row r="5" spans="1:15" ht="9" customHeight="1" x14ac:dyDescent="0.15">
      <c r="A5" s="7" t="s">
        <v>40</v>
      </c>
      <c r="B5" s="11">
        <f t="shared" ref="B5:I5" si="0">SUM(B6:B39)</f>
        <v>3886.2999999999997</v>
      </c>
      <c r="C5" s="11">
        <f t="shared" si="0"/>
        <v>2226.7000000000003</v>
      </c>
      <c r="D5" s="11">
        <f t="shared" si="0"/>
        <v>1659.6000000000001</v>
      </c>
      <c r="E5" s="11">
        <f t="shared" si="0"/>
        <v>2722.2000000000003</v>
      </c>
      <c r="F5" s="11">
        <f t="shared" si="0"/>
        <v>1656.2</v>
      </c>
      <c r="G5" s="11">
        <f t="shared" si="0"/>
        <v>1065.9999999999998</v>
      </c>
      <c r="H5" s="11">
        <f>SUM(H6:H39)</f>
        <v>6483</v>
      </c>
      <c r="I5" s="11">
        <f t="shared" si="0"/>
        <v>6483</v>
      </c>
      <c r="J5" s="11">
        <f t="shared" ref="J5:L5" si="1">SUM(J6:J39)</f>
        <v>4544.656798</v>
      </c>
      <c r="K5" s="11">
        <f t="shared" si="1"/>
        <v>4544.656798</v>
      </c>
      <c r="L5" s="11">
        <f t="shared" si="1"/>
        <v>7698.8556710200019</v>
      </c>
      <c r="M5" s="11">
        <f t="shared" ref="M5" si="2">SUM(M6:M39)</f>
        <v>7698.8556710200019</v>
      </c>
      <c r="N5" s="31">
        <f>SUM(N6:N39)</f>
        <v>7285.50482053</v>
      </c>
      <c r="O5" s="31">
        <f>SUM(O6:O39)</f>
        <v>7285.50482053</v>
      </c>
    </row>
    <row r="6" spans="1:15" ht="8.25" customHeight="1" x14ac:dyDescent="0.15">
      <c r="A6" s="9" t="s">
        <v>2</v>
      </c>
      <c r="B6" s="11">
        <f t="shared" ref="B6:B39" si="3">SUM(C6:D6)</f>
        <v>29.2</v>
      </c>
      <c r="C6" s="12"/>
      <c r="D6" s="12">
        <v>29.2</v>
      </c>
      <c r="E6" s="11">
        <f>F6+G6</f>
        <v>14.1</v>
      </c>
      <c r="F6" s="12"/>
      <c r="G6" s="12">
        <v>14.1</v>
      </c>
      <c r="H6" s="11">
        <f>I6</f>
        <v>21.8</v>
      </c>
      <c r="I6" s="13">
        <v>21.8</v>
      </c>
      <c r="J6" s="19">
        <f>SUM(K6)</f>
        <v>100</v>
      </c>
      <c r="K6" s="13">
        <v>100</v>
      </c>
      <c r="L6" s="19">
        <f>+M6</f>
        <v>110.26825959999999</v>
      </c>
      <c r="M6" s="13">
        <v>110.26825959999999</v>
      </c>
      <c r="N6" s="32">
        <f>SUM(O6)</f>
        <v>0</v>
      </c>
      <c r="O6" s="32"/>
    </row>
    <row r="7" spans="1:15" ht="8.25" customHeight="1" x14ac:dyDescent="0.15">
      <c r="A7" s="9" t="s">
        <v>3</v>
      </c>
      <c r="B7" s="11">
        <f t="shared" si="3"/>
        <v>63.9</v>
      </c>
      <c r="C7" s="12"/>
      <c r="D7" s="12">
        <v>63.9</v>
      </c>
      <c r="E7" s="11">
        <f t="shared" ref="E7:E39" si="4">F7+G7</f>
        <v>58.5</v>
      </c>
      <c r="F7" s="12"/>
      <c r="G7" s="12">
        <v>58.5</v>
      </c>
      <c r="H7" s="11">
        <f t="shared" ref="H7:H39" si="5">I7</f>
        <v>173.9</v>
      </c>
      <c r="I7" s="13">
        <v>173.9</v>
      </c>
      <c r="J7" s="19">
        <f t="shared" ref="J7:J39" si="6">SUM(K7)</f>
        <v>157</v>
      </c>
      <c r="K7" s="13">
        <v>157</v>
      </c>
      <c r="L7" s="19">
        <f t="shared" ref="L7:L39" si="7">+M7</f>
        <v>38.727884719999999</v>
      </c>
      <c r="M7" s="13">
        <v>38.727884719999999</v>
      </c>
      <c r="N7" s="32">
        <f t="shared" ref="N7:N39" si="8">SUM(O7)</f>
        <v>79.379900000000006</v>
      </c>
      <c r="O7" s="32">
        <v>79.379900000000006</v>
      </c>
    </row>
    <row r="8" spans="1:15" ht="8.25" customHeight="1" x14ac:dyDescent="0.15">
      <c r="A8" s="9" t="s">
        <v>4</v>
      </c>
      <c r="B8" s="11">
        <f t="shared" si="3"/>
        <v>0</v>
      </c>
      <c r="C8" s="12"/>
      <c r="D8" s="12"/>
      <c r="E8" s="11">
        <f t="shared" si="4"/>
        <v>35</v>
      </c>
      <c r="F8" s="12"/>
      <c r="G8" s="12">
        <v>35</v>
      </c>
      <c r="H8" s="11">
        <f t="shared" si="5"/>
        <v>26</v>
      </c>
      <c r="I8" s="13">
        <v>26</v>
      </c>
      <c r="J8" s="19">
        <f t="shared" si="6"/>
        <v>274</v>
      </c>
      <c r="K8" s="13">
        <v>274</v>
      </c>
      <c r="L8" s="19">
        <f t="shared" si="7"/>
        <v>260.26250040000002</v>
      </c>
      <c r="M8" s="13">
        <v>260.26250040000002</v>
      </c>
      <c r="N8" s="32">
        <f t="shared" si="8"/>
        <v>0</v>
      </c>
      <c r="O8" s="32"/>
    </row>
    <row r="9" spans="1:15" ht="8.25" customHeight="1" x14ac:dyDescent="0.15">
      <c r="A9" s="9" t="s">
        <v>5</v>
      </c>
      <c r="B9" s="11">
        <f t="shared" si="3"/>
        <v>59.8</v>
      </c>
      <c r="C9" s="12"/>
      <c r="D9" s="12">
        <v>59.8</v>
      </c>
      <c r="E9" s="11">
        <f t="shared" si="4"/>
        <v>31.4</v>
      </c>
      <c r="F9" s="12"/>
      <c r="G9" s="12">
        <v>31.4</v>
      </c>
      <c r="H9" s="11">
        <f t="shared" si="5"/>
        <v>34</v>
      </c>
      <c r="I9" s="13">
        <v>34</v>
      </c>
      <c r="J9" s="19">
        <f t="shared" si="6"/>
        <v>0</v>
      </c>
      <c r="K9" s="13">
        <v>0</v>
      </c>
      <c r="L9" s="19">
        <f t="shared" si="7"/>
        <v>205.79594487</v>
      </c>
      <c r="M9" s="13">
        <v>205.79594487</v>
      </c>
      <c r="N9" s="32">
        <f t="shared" si="8"/>
        <v>0</v>
      </c>
      <c r="O9" s="32"/>
    </row>
    <row r="10" spans="1:15" ht="8.25" customHeight="1" x14ac:dyDescent="0.15">
      <c r="A10" s="9" t="s">
        <v>6</v>
      </c>
      <c r="B10" s="11">
        <f t="shared" si="3"/>
        <v>21.9</v>
      </c>
      <c r="C10" s="12"/>
      <c r="D10" s="12">
        <v>21.9</v>
      </c>
      <c r="E10" s="11">
        <f t="shared" si="4"/>
        <v>21</v>
      </c>
      <c r="F10" s="12"/>
      <c r="G10" s="12">
        <v>21</v>
      </c>
      <c r="H10" s="11">
        <f t="shared" si="5"/>
        <v>36</v>
      </c>
      <c r="I10" s="13">
        <v>36</v>
      </c>
      <c r="J10" s="19">
        <f t="shared" si="6"/>
        <v>0</v>
      </c>
      <c r="K10" s="13">
        <v>0</v>
      </c>
      <c r="L10" s="19">
        <f t="shared" si="7"/>
        <v>172.70755368000002</v>
      </c>
      <c r="M10" s="13">
        <v>172.70755368000002</v>
      </c>
      <c r="N10" s="32">
        <f t="shared" si="8"/>
        <v>0</v>
      </c>
      <c r="O10" s="32"/>
    </row>
    <row r="11" spans="1:15" ht="8.25" customHeight="1" x14ac:dyDescent="0.15">
      <c r="A11" s="9" t="s">
        <v>7</v>
      </c>
      <c r="B11" s="11">
        <f t="shared" si="3"/>
        <v>68.5</v>
      </c>
      <c r="C11" s="12"/>
      <c r="D11" s="12">
        <v>68.5</v>
      </c>
      <c r="E11" s="11">
        <f t="shared" si="4"/>
        <v>0</v>
      </c>
      <c r="F11" s="12"/>
      <c r="G11" s="12"/>
      <c r="H11" s="11">
        <f t="shared" si="5"/>
        <v>68</v>
      </c>
      <c r="I11" s="13">
        <v>68</v>
      </c>
      <c r="J11" s="19">
        <f t="shared" si="6"/>
        <v>0</v>
      </c>
      <c r="K11" s="13">
        <v>0</v>
      </c>
      <c r="L11" s="19">
        <f t="shared" si="7"/>
        <v>48.992947919999999</v>
      </c>
      <c r="M11" s="13">
        <v>48.992947919999999</v>
      </c>
      <c r="N11" s="32">
        <f t="shared" si="8"/>
        <v>0</v>
      </c>
      <c r="O11" s="32"/>
    </row>
    <row r="12" spans="1:15" ht="8.25" customHeight="1" x14ac:dyDescent="0.15">
      <c r="A12" s="9" t="s">
        <v>8</v>
      </c>
      <c r="B12" s="11">
        <f t="shared" si="3"/>
        <v>87</v>
      </c>
      <c r="C12" s="12"/>
      <c r="D12" s="12">
        <v>87</v>
      </c>
      <c r="E12" s="11">
        <f t="shared" si="4"/>
        <v>20.5</v>
      </c>
      <c r="F12" s="12"/>
      <c r="G12" s="12">
        <v>20.5</v>
      </c>
      <c r="H12" s="11">
        <f t="shared" si="5"/>
        <v>395</v>
      </c>
      <c r="I12" s="13">
        <v>395</v>
      </c>
      <c r="J12" s="19">
        <f t="shared" si="6"/>
        <v>0</v>
      </c>
      <c r="K12" s="13">
        <v>0</v>
      </c>
      <c r="L12" s="19">
        <f t="shared" si="7"/>
        <v>498.41560068000001</v>
      </c>
      <c r="M12" s="13">
        <v>498.41560068000001</v>
      </c>
      <c r="N12" s="32">
        <f t="shared" si="8"/>
        <v>229.97141999999999</v>
      </c>
      <c r="O12" s="32">
        <v>229.97141999999999</v>
      </c>
    </row>
    <row r="13" spans="1:15" ht="8.25" customHeight="1" x14ac:dyDescent="0.15">
      <c r="A13" s="9" t="s">
        <v>9</v>
      </c>
      <c r="B13" s="11">
        <f t="shared" si="3"/>
        <v>143.80000000000001</v>
      </c>
      <c r="C13" s="12">
        <v>100</v>
      </c>
      <c r="D13" s="12">
        <v>43.8</v>
      </c>
      <c r="E13" s="11">
        <f t="shared" si="4"/>
        <v>22.1</v>
      </c>
      <c r="F13" s="12"/>
      <c r="G13" s="12">
        <v>22.1</v>
      </c>
      <c r="H13" s="11">
        <f t="shared" si="5"/>
        <v>181</v>
      </c>
      <c r="I13" s="13">
        <v>181</v>
      </c>
      <c r="J13" s="19">
        <f t="shared" si="6"/>
        <v>200</v>
      </c>
      <c r="K13" s="13">
        <v>200</v>
      </c>
      <c r="L13" s="19">
        <f t="shared" si="7"/>
        <v>462.61145789</v>
      </c>
      <c r="M13" s="13">
        <v>462.61145789</v>
      </c>
      <c r="N13" s="32">
        <f t="shared" si="8"/>
        <v>0</v>
      </c>
      <c r="O13" s="32"/>
    </row>
    <row r="14" spans="1:15" ht="8.25" customHeight="1" x14ac:dyDescent="0.15">
      <c r="A14" s="9" t="s">
        <v>10</v>
      </c>
      <c r="B14" s="11">
        <f t="shared" si="3"/>
        <v>1990.3</v>
      </c>
      <c r="C14" s="12">
        <v>1990.3</v>
      </c>
      <c r="D14" s="12"/>
      <c r="E14" s="11">
        <f t="shared" si="4"/>
        <v>1685.5</v>
      </c>
      <c r="F14" s="12">
        <v>1656.2</v>
      </c>
      <c r="G14" s="12">
        <v>29.3</v>
      </c>
      <c r="H14" s="11">
        <f t="shared" si="5"/>
        <v>1179.0999999999999</v>
      </c>
      <c r="I14" s="13">
        <v>1179.0999999999999</v>
      </c>
      <c r="J14" s="19">
        <f t="shared" si="6"/>
        <v>884.47356500000001</v>
      </c>
      <c r="K14" s="13">
        <v>884.47356500000001</v>
      </c>
      <c r="L14" s="19">
        <f t="shared" si="7"/>
        <v>400</v>
      </c>
      <c r="M14" s="13">
        <v>400</v>
      </c>
      <c r="N14" s="32">
        <f t="shared" si="8"/>
        <v>576.00288164999995</v>
      </c>
      <c r="O14" s="32">
        <v>576.00288164999995</v>
      </c>
    </row>
    <row r="15" spans="1:15" ht="8.25" customHeight="1" x14ac:dyDescent="0.15">
      <c r="A15" s="9" t="s">
        <v>11</v>
      </c>
      <c r="B15" s="11">
        <f t="shared" si="3"/>
        <v>42.3</v>
      </c>
      <c r="C15" s="12"/>
      <c r="D15" s="12">
        <v>42.3</v>
      </c>
      <c r="E15" s="11">
        <f t="shared" si="4"/>
        <v>36.4</v>
      </c>
      <c r="F15" s="12"/>
      <c r="G15" s="12">
        <v>36.4</v>
      </c>
      <c r="H15" s="11">
        <f t="shared" si="5"/>
        <v>426.8</v>
      </c>
      <c r="I15" s="13">
        <v>426.8</v>
      </c>
      <c r="J15" s="19">
        <f t="shared" si="6"/>
        <v>350.8</v>
      </c>
      <c r="K15" s="13">
        <v>350.8</v>
      </c>
      <c r="L15" s="19">
        <f t="shared" si="7"/>
        <v>925.79097373000002</v>
      </c>
      <c r="M15" s="13">
        <v>925.79097373000002</v>
      </c>
      <c r="N15" s="32">
        <f t="shared" si="8"/>
        <v>384.04</v>
      </c>
      <c r="O15" s="32">
        <v>384.04</v>
      </c>
    </row>
    <row r="16" spans="1:15" ht="8.25" customHeight="1" x14ac:dyDescent="0.15">
      <c r="A16" s="9" t="s">
        <v>12</v>
      </c>
      <c r="B16" s="11">
        <f t="shared" si="3"/>
        <v>60.1</v>
      </c>
      <c r="C16" s="12"/>
      <c r="D16" s="12">
        <v>60.1</v>
      </c>
      <c r="E16" s="11">
        <f t="shared" si="4"/>
        <v>58</v>
      </c>
      <c r="F16" s="12"/>
      <c r="G16" s="12">
        <v>58</v>
      </c>
      <c r="H16" s="11">
        <f t="shared" si="5"/>
        <v>320.10000000000002</v>
      </c>
      <c r="I16" s="13">
        <v>320.10000000000002</v>
      </c>
      <c r="J16" s="19">
        <f t="shared" si="6"/>
        <v>448.758644</v>
      </c>
      <c r="K16" s="13">
        <v>448.758644</v>
      </c>
      <c r="L16" s="19">
        <f t="shared" si="7"/>
        <v>360.32639999999998</v>
      </c>
      <c r="M16" s="13">
        <v>360.32639999999998</v>
      </c>
      <c r="N16" s="32">
        <f t="shared" si="8"/>
        <v>174.57903832</v>
      </c>
      <c r="O16" s="32">
        <v>174.57903832</v>
      </c>
    </row>
    <row r="17" spans="1:15" ht="8.25" customHeight="1" x14ac:dyDescent="0.15">
      <c r="A17" s="9" t="s">
        <v>13</v>
      </c>
      <c r="B17" s="11">
        <f t="shared" si="3"/>
        <v>72.2</v>
      </c>
      <c r="C17" s="12"/>
      <c r="D17" s="12">
        <v>72.2</v>
      </c>
      <c r="E17" s="11">
        <f t="shared" si="4"/>
        <v>45</v>
      </c>
      <c r="F17" s="12"/>
      <c r="G17" s="12">
        <v>45</v>
      </c>
      <c r="H17" s="11">
        <f t="shared" si="5"/>
        <v>109</v>
      </c>
      <c r="I17" s="13">
        <v>109</v>
      </c>
      <c r="J17" s="19">
        <f t="shared" si="6"/>
        <v>0</v>
      </c>
      <c r="K17" s="13">
        <v>0</v>
      </c>
      <c r="L17" s="19">
        <f t="shared" si="7"/>
        <v>0</v>
      </c>
      <c r="M17" s="13"/>
      <c r="N17" s="32">
        <f t="shared" si="8"/>
        <v>262.69499999999999</v>
      </c>
      <c r="O17" s="32">
        <v>262.69499999999999</v>
      </c>
    </row>
    <row r="18" spans="1:15" ht="8.25" customHeight="1" x14ac:dyDescent="0.15">
      <c r="A18" s="9" t="s">
        <v>14</v>
      </c>
      <c r="B18" s="11">
        <f t="shared" si="3"/>
        <v>35</v>
      </c>
      <c r="C18" s="12"/>
      <c r="D18" s="12">
        <v>35</v>
      </c>
      <c r="E18" s="11">
        <f t="shared" si="4"/>
        <v>38.5</v>
      </c>
      <c r="F18" s="12"/>
      <c r="G18" s="12">
        <v>38.5</v>
      </c>
      <c r="H18" s="11">
        <f t="shared" si="5"/>
        <v>0</v>
      </c>
      <c r="I18" s="13"/>
      <c r="J18" s="19">
        <f t="shared" si="6"/>
        <v>0</v>
      </c>
      <c r="K18" s="13">
        <v>0</v>
      </c>
      <c r="L18" s="19">
        <f t="shared" si="7"/>
        <v>0</v>
      </c>
      <c r="M18" s="13"/>
      <c r="N18" s="32">
        <f t="shared" si="8"/>
        <v>0</v>
      </c>
      <c r="O18" s="32"/>
    </row>
    <row r="19" spans="1:15" ht="8.25" customHeight="1" x14ac:dyDescent="0.15">
      <c r="A19" s="9" t="s">
        <v>15</v>
      </c>
      <c r="B19" s="11">
        <f t="shared" si="3"/>
        <v>180</v>
      </c>
      <c r="C19" s="12">
        <v>100</v>
      </c>
      <c r="D19" s="12">
        <v>80</v>
      </c>
      <c r="E19" s="11">
        <f t="shared" si="4"/>
        <v>39.200000000000003</v>
      </c>
      <c r="F19" s="12"/>
      <c r="G19" s="12">
        <v>39.200000000000003</v>
      </c>
      <c r="H19" s="11">
        <f t="shared" si="5"/>
        <v>139.69999999999999</v>
      </c>
      <c r="I19" s="13">
        <v>139.69999999999999</v>
      </c>
      <c r="J19" s="19">
        <f t="shared" si="6"/>
        <v>0</v>
      </c>
      <c r="K19" s="13">
        <v>0</v>
      </c>
      <c r="L19" s="19">
        <f t="shared" si="7"/>
        <v>479.80799999999999</v>
      </c>
      <c r="M19" s="13">
        <v>479.80799999999999</v>
      </c>
      <c r="N19" s="32">
        <f t="shared" si="8"/>
        <v>0</v>
      </c>
      <c r="O19" s="32"/>
    </row>
    <row r="20" spans="1:15" ht="8.25" customHeight="1" x14ac:dyDescent="0.15">
      <c r="A20" s="9" t="s">
        <v>16</v>
      </c>
      <c r="B20" s="11">
        <f t="shared" si="3"/>
        <v>70.599999999999994</v>
      </c>
      <c r="C20" s="12"/>
      <c r="D20" s="12">
        <v>70.599999999999994</v>
      </c>
      <c r="E20" s="11">
        <f t="shared" si="4"/>
        <v>22.1</v>
      </c>
      <c r="F20" s="12"/>
      <c r="G20" s="12">
        <v>22.1</v>
      </c>
      <c r="H20" s="11">
        <f t="shared" si="5"/>
        <v>125.4</v>
      </c>
      <c r="I20" s="13">
        <v>125.4</v>
      </c>
      <c r="J20" s="19">
        <f t="shared" si="6"/>
        <v>577.4</v>
      </c>
      <c r="K20" s="13">
        <v>577.4</v>
      </c>
      <c r="L20" s="19">
        <f t="shared" si="7"/>
        <v>788.57052904</v>
      </c>
      <c r="M20" s="13">
        <v>788.57052904</v>
      </c>
      <c r="N20" s="32">
        <f t="shared" si="8"/>
        <v>4704.23558056</v>
      </c>
      <c r="O20" s="32">
        <v>4704.23558056</v>
      </c>
    </row>
    <row r="21" spans="1:15" ht="8.25" customHeight="1" x14ac:dyDescent="0.15">
      <c r="A21" s="9" t="s">
        <v>17</v>
      </c>
      <c r="B21" s="11">
        <f t="shared" si="3"/>
        <v>54.2</v>
      </c>
      <c r="C21" s="12"/>
      <c r="D21" s="12">
        <v>54.2</v>
      </c>
      <c r="E21" s="11">
        <f t="shared" si="4"/>
        <v>99</v>
      </c>
      <c r="F21" s="12"/>
      <c r="G21" s="12">
        <v>99</v>
      </c>
      <c r="H21" s="11">
        <f t="shared" si="5"/>
        <v>287</v>
      </c>
      <c r="I21" s="13">
        <v>287</v>
      </c>
      <c r="J21" s="19">
        <f t="shared" si="6"/>
        <v>0</v>
      </c>
      <c r="K21" s="13">
        <v>0</v>
      </c>
      <c r="L21" s="19">
        <f t="shared" si="7"/>
        <v>0</v>
      </c>
      <c r="M21" s="13"/>
      <c r="N21" s="32">
        <f t="shared" si="8"/>
        <v>0</v>
      </c>
      <c r="O21" s="32"/>
    </row>
    <row r="22" spans="1:15" ht="8.25" customHeight="1" x14ac:dyDescent="0.15">
      <c r="A22" s="9" t="s">
        <v>18</v>
      </c>
      <c r="B22" s="11">
        <f t="shared" si="3"/>
        <v>23</v>
      </c>
      <c r="C22" s="12"/>
      <c r="D22" s="12">
        <v>23</v>
      </c>
      <c r="E22" s="11">
        <f t="shared" si="4"/>
        <v>28.5</v>
      </c>
      <c r="F22" s="12"/>
      <c r="G22" s="12">
        <v>28.5</v>
      </c>
      <c r="H22" s="11">
        <f t="shared" si="5"/>
        <v>21</v>
      </c>
      <c r="I22" s="13">
        <v>21</v>
      </c>
      <c r="J22" s="19">
        <f t="shared" si="6"/>
        <v>0</v>
      </c>
      <c r="K22" s="13">
        <v>0</v>
      </c>
      <c r="L22" s="19">
        <f t="shared" si="7"/>
        <v>0</v>
      </c>
      <c r="M22" s="13"/>
      <c r="N22" s="32">
        <f t="shared" si="8"/>
        <v>0</v>
      </c>
      <c r="O22" s="32"/>
    </row>
    <row r="23" spans="1:15" ht="8.25" customHeight="1" x14ac:dyDescent="0.15">
      <c r="A23" s="9" t="s">
        <v>19</v>
      </c>
      <c r="B23" s="11">
        <f t="shared" si="3"/>
        <v>42</v>
      </c>
      <c r="C23" s="12"/>
      <c r="D23" s="12">
        <v>42</v>
      </c>
      <c r="E23" s="11">
        <f t="shared" si="4"/>
        <v>29.2</v>
      </c>
      <c r="F23" s="12"/>
      <c r="G23" s="12">
        <v>29.2</v>
      </c>
      <c r="H23" s="11">
        <f t="shared" si="5"/>
        <v>60</v>
      </c>
      <c r="I23" s="13">
        <v>60</v>
      </c>
      <c r="J23" s="19">
        <f t="shared" si="6"/>
        <v>0</v>
      </c>
      <c r="K23" s="13">
        <v>0</v>
      </c>
      <c r="L23" s="19">
        <f t="shared" si="7"/>
        <v>155.52469855999999</v>
      </c>
      <c r="M23" s="13">
        <v>155.52469855999999</v>
      </c>
      <c r="N23" s="32">
        <f t="shared" si="8"/>
        <v>0</v>
      </c>
      <c r="O23" s="32"/>
    </row>
    <row r="24" spans="1:15" ht="8.25" customHeight="1" x14ac:dyDescent="0.15">
      <c r="A24" s="9" t="s">
        <v>20</v>
      </c>
      <c r="B24" s="11">
        <f t="shared" si="3"/>
        <v>63.6</v>
      </c>
      <c r="C24" s="12"/>
      <c r="D24" s="12">
        <v>63.6</v>
      </c>
      <c r="E24" s="11">
        <f t="shared" si="4"/>
        <v>23.9</v>
      </c>
      <c r="F24" s="12"/>
      <c r="G24" s="12">
        <v>23.9</v>
      </c>
      <c r="H24" s="11">
        <f t="shared" si="5"/>
        <v>343</v>
      </c>
      <c r="I24" s="13">
        <v>343</v>
      </c>
      <c r="J24" s="19">
        <f t="shared" si="6"/>
        <v>0</v>
      </c>
      <c r="K24" s="13">
        <v>0</v>
      </c>
      <c r="L24" s="19">
        <f t="shared" si="7"/>
        <v>1225.4000000000001</v>
      </c>
      <c r="M24" s="13">
        <v>1225.4000000000001</v>
      </c>
      <c r="N24" s="32">
        <f t="shared" si="8"/>
        <v>0</v>
      </c>
      <c r="O24" s="32"/>
    </row>
    <row r="25" spans="1:15" ht="8.25" customHeight="1" x14ac:dyDescent="0.15">
      <c r="A25" s="9" t="s">
        <v>21</v>
      </c>
      <c r="B25" s="11">
        <f t="shared" si="3"/>
        <v>60</v>
      </c>
      <c r="C25" s="12"/>
      <c r="D25" s="12">
        <v>60</v>
      </c>
      <c r="E25" s="11">
        <f t="shared" si="4"/>
        <v>45.4</v>
      </c>
      <c r="F25" s="12"/>
      <c r="G25" s="12">
        <v>45.4</v>
      </c>
      <c r="H25" s="11">
        <f t="shared" si="5"/>
        <v>322</v>
      </c>
      <c r="I25" s="13">
        <v>322</v>
      </c>
      <c r="J25" s="19">
        <f t="shared" si="6"/>
        <v>0</v>
      </c>
      <c r="K25" s="13">
        <v>0</v>
      </c>
      <c r="L25" s="19">
        <f t="shared" si="7"/>
        <v>0</v>
      </c>
      <c r="M25" s="13"/>
      <c r="N25" s="32">
        <f t="shared" si="8"/>
        <v>0</v>
      </c>
      <c r="O25" s="32"/>
    </row>
    <row r="26" spans="1:15" ht="8.25" customHeight="1" x14ac:dyDescent="0.15">
      <c r="A26" s="9" t="s">
        <v>22</v>
      </c>
      <c r="B26" s="11">
        <f t="shared" si="3"/>
        <v>45.5</v>
      </c>
      <c r="C26" s="12"/>
      <c r="D26" s="12">
        <v>45.5</v>
      </c>
      <c r="E26" s="11">
        <f t="shared" si="4"/>
        <v>53</v>
      </c>
      <c r="F26" s="12"/>
      <c r="G26" s="12">
        <v>53</v>
      </c>
      <c r="H26" s="11">
        <f t="shared" si="5"/>
        <v>296.5</v>
      </c>
      <c r="I26" s="13">
        <v>296.5</v>
      </c>
      <c r="J26" s="19">
        <f t="shared" si="6"/>
        <v>500</v>
      </c>
      <c r="K26" s="13">
        <v>500</v>
      </c>
      <c r="L26" s="19">
        <f t="shared" si="7"/>
        <v>46.06</v>
      </c>
      <c r="M26" s="13">
        <v>46.06</v>
      </c>
      <c r="N26" s="32">
        <f t="shared" si="8"/>
        <v>164.101</v>
      </c>
      <c r="O26" s="32">
        <v>164.101</v>
      </c>
    </row>
    <row r="27" spans="1:15" ht="8.25" customHeight="1" x14ac:dyDescent="0.15">
      <c r="A27" s="9" t="s">
        <v>23</v>
      </c>
      <c r="B27" s="11">
        <f t="shared" si="3"/>
        <v>30.1</v>
      </c>
      <c r="C27" s="12"/>
      <c r="D27" s="12">
        <v>30.1</v>
      </c>
      <c r="E27" s="11">
        <f t="shared" si="4"/>
        <v>11.2</v>
      </c>
      <c r="F27" s="12"/>
      <c r="G27" s="12">
        <v>11.2</v>
      </c>
      <c r="H27" s="11">
        <f t="shared" si="5"/>
        <v>108.9</v>
      </c>
      <c r="I27" s="13">
        <v>108.9</v>
      </c>
      <c r="J27" s="19">
        <f t="shared" si="6"/>
        <v>172.770151</v>
      </c>
      <c r="K27" s="13">
        <v>172.770151</v>
      </c>
      <c r="L27" s="19">
        <f t="shared" si="7"/>
        <v>287.74478573000005</v>
      </c>
      <c r="M27" s="13">
        <v>287.74478573000005</v>
      </c>
      <c r="N27" s="32">
        <f t="shared" si="8"/>
        <v>0</v>
      </c>
      <c r="O27" s="32"/>
    </row>
    <row r="28" spans="1:15" ht="8.25" customHeight="1" x14ac:dyDescent="0.15">
      <c r="A28" s="9" t="s">
        <v>24</v>
      </c>
      <c r="B28" s="11">
        <f t="shared" si="3"/>
        <v>94</v>
      </c>
      <c r="C28" s="12"/>
      <c r="D28" s="12">
        <v>94</v>
      </c>
      <c r="E28" s="11">
        <f t="shared" si="4"/>
        <v>70.3</v>
      </c>
      <c r="F28" s="12"/>
      <c r="G28" s="12">
        <v>70.3</v>
      </c>
      <c r="H28" s="11">
        <f t="shared" si="5"/>
        <v>56</v>
      </c>
      <c r="I28" s="13">
        <v>56</v>
      </c>
      <c r="J28" s="19">
        <f t="shared" si="6"/>
        <v>0</v>
      </c>
      <c r="K28" s="13">
        <v>0</v>
      </c>
      <c r="L28" s="19">
        <f t="shared" si="7"/>
        <v>34.299999999999997</v>
      </c>
      <c r="M28" s="13">
        <v>34.299999999999997</v>
      </c>
      <c r="N28" s="32">
        <f t="shared" si="8"/>
        <v>0</v>
      </c>
      <c r="O28" s="32"/>
    </row>
    <row r="29" spans="1:15" ht="8.25" customHeight="1" x14ac:dyDescent="0.15">
      <c r="A29" s="9" t="s">
        <v>25</v>
      </c>
      <c r="B29" s="11">
        <f t="shared" si="3"/>
        <v>42.1</v>
      </c>
      <c r="C29" s="12"/>
      <c r="D29" s="12">
        <v>42.1</v>
      </c>
      <c r="E29" s="11">
        <f t="shared" si="4"/>
        <v>18.399999999999999</v>
      </c>
      <c r="F29" s="12"/>
      <c r="G29" s="12">
        <v>18.399999999999999</v>
      </c>
      <c r="H29" s="11">
        <f t="shared" si="5"/>
        <v>69</v>
      </c>
      <c r="I29" s="13">
        <v>69</v>
      </c>
      <c r="J29" s="19">
        <f t="shared" si="6"/>
        <v>0</v>
      </c>
      <c r="K29" s="13">
        <v>0</v>
      </c>
      <c r="L29" s="19">
        <f t="shared" si="7"/>
        <v>0</v>
      </c>
      <c r="M29" s="13"/>
      <c r="N29" s="32">
        <f t="shared" si="8"/>
        <v>0</v>
      </c>
      <c r="O29" s="32"/>
    </row>
    <row r="30" spans="1:15" ht="8.25" customHeight="1" x14ac:dyDescent="0.15">
      <c r="A30" s="9" t="s">
        <v>26</v>
      </c>
      <c r="B30" s="11">
        <f t="shared" si="3"/>
        <v>65.900000000000006</v>
      </c>
      <c r="C30" s="12"/>
      <c r="D30" s="12">
        <v>65.900000000000006</v>
      </c>
      <c r="E30" s="11">
        <f t="shared" si="4"/>
        <v>58.5</v>
      </c>
      <c r="F30" s="12"/>
      <c r="G30" s="12">
        <v>58.5</v>
      </c>
      <c r="H30" s="11">
        <f t="shared" si="5"/>
        <v>320</v>
      </c>
      <c r="I30" s="13">
        <v>320</v>
      </c>
      <c r="J30" s="19">
        <f t="shared" si="6"/>
        <v>211.45443800000001</v>
      </c>
      <c r="K30" s="13">
        <v>211.45443800000001</v>
      </c>
      <c r="L30" s="19">
        <f t="shared" si="7"/>
        <v>133.28</v>
      </c>
      <c r="M30" s="13">
        <v>133.28</v>
      </c>
      <c r="N30" s="32">
        <f t="shared" si="8"/>
        <v>0</v>
      </c>
      <c r="O30" s="32"/>
    </row>
    <row r="31" spans="1:15" ht="8.25" customHeight="1" x14ac:dyDescent="0.15">
      <c r="A31" s="9" t="s">
        <v>27</v>
      </c>
      <c r="B31" s="11">
        <f t="shared" si="3"/>
        <v>70.7</v>
      </c>
      <c r="C31" s="12"/>
      <c r="D31" s="12">
        <v>70.7</v>
      </c>
      <c r="E31" s="11">
        <f t="shared" si="4"/>
        <v>64.900000000000006</v>
      </c>
      <c r="F31" s="12"/>
      <c r="G31" s="12">
        <v>64.900000000000006</v>
      </c>
      <c r="H31" s="11">
        <f t="shared" si="5"/>
        <v>625.79999999999995</v>
      </c>
      <c r="I31" s="13">
        <v>625.79999999999995</v>
      </c>
      <c r="J31" s="19">
        <f t="shared" si="6"/>
        <v>668</v>
      </c>
      <c r="K31" s="13">
        <v>668</v>
      </c>
      <c r="L31" s="19">
        <f t="shared" si="7"/>
        <v>68.599999999999994</v>
      </c>
      <c r="M31" s="13">
        <v>68.599999999999994</v>
      </c>
      <c r="N31" s="32">
        <f t="shared" si="8"/>
        <v>710.5</v>
      </c>
      <c r="O31" s="32">
        <v>710.5</v>
      </c>
    </row>
    <row r="32" spans="1:15" ht="8.25" customHeight="1" x14ac:dyDescent="0.15">
      <c r="A32" s="9" t="s">
        <v>28</v>
      </c>
      <c r="B32" s="11">
        <f t="shared" si="3"/>
        <v>40.4</v>
      </c>
      <c r="C32" s="12"/>
      <c r="D32" s="12">
        <v>40.4</v>
      </c>
      <c r="E32" s="11">
        <f t="shared" si="4"/>
        <v>6</v>
      </c>
      <c r="F32" s="12"/>
      <c r="G32" s="12">
        <v>6</v>
      </c>
      <c r="H32" s="11">
        <f t="shared" si="5"/>
        <v>33</v>
      </c>
      <c r="I32" s="13">
        <v>33</v>
      </c>
      <c r="J32" s="19">
        <f t="shared" si="6"/>
        <v>0</v>
      </c>
      <c r="K32" s="13">
        <v>0</v>
      </c>
      <c r="L32" s="19">
        <f t="shared" si="7"/>
        <v>0</v>
      </c>
      <c r="M32" s="13"/>
      <c r="N32" s="32">
        <f t="shared" si="8"/>
        <v>0</v>
      </c>
      <c r="O32" s="32"/>
    </row>
    <row r="33" spans="1:15" ht="8.25" customHeight="1" x14ac:dyDescent="0.15">
      <c r="A33" s="9" t="s">
        <v>29</v>
      </c>
      <c r="B33" s="11">
        <f t="shared" si="3"/>
        <v>80.900000000000006</v>
      </c>
      <c r="C33" s="12">
        <v>36.4</v>
      </c>
      <c r="D33" s="12">
        <v>44.5</v>
      </c>
      <c r="E33" s="11">
        <f t="shared" si="4"/>
        <v>0</v>
      </c>
      <c r="F33" s="12"/>
      <c r="G33" s="12"/>
      <c r="H33" s="11">
        <f t="shared" si="5"/>
        <v>92</v>
      </c>
      <c r="I33" s="13">
        <v>92</v>
      </c>
      <c r="J33" s="19">
        <f t="shared" si="6"/>
        <v>0</v>
      </c>
      <c r="K33" s="13">
        <v>0</v>
      </c>
      <c r="L33" s="19">
        <f t="shared" si="7"/>
        <v>321.44</v>
      </c>
      <c r="M33" s="13">
        <v>321.44</v>
      </c>
      <c r="N33" s="32">
        <f t="shared" si="8"/>
        <v>0</v>
      </c>
      <c r="O33" s="32"/>
    </row>
    <row r="34" spans="1:15" ht="8.25" customHeight="1" x14ac:dyDescent="0.15">
      <c r="A34" s="9" t="s">
        <v>30</v>
      </c>
      <c r="B34" s="11">
        <f t="shared" si="3"/>
        <v>38.5</v>
      </c>
      <c r="C34" s="12"/>
      <c r="D34" s="12">
        <v>38.5</v>
      </c>
      <c r="E34" s="11">
        <f t="shared" si="4"/>
        <v>14.8</v>
      </c>
      <c r="F34" s="12"/>
      <c r="G34" s="12">
        <v>14.8</v>
      </c>
      <c r="H34" s="11">
        <f t="shared" si="5"/>
        <v>46</v>
      </c>
      <c r="I34" s="13">
        <v>46</v>
      </c>
      <c r="J34" s="19">
        <f t="shared" si="6"/>
        <v>0</v>
      </c>
      <c r="K34" s="14"/>
      <c r="L34" s="19">
        <f t="shared" si="7"/>
        <v>76.626741359999997</v>
      </c>
      <c r="M34" s="14">
        <v>76.626741359999997</v>
      </c>
      <c r="N34" s="32">
        <f t="shared" si="8"/>
        <v>0</v>
      </c>
      <c r="O34" s="33"/>
    </row>
    <row r="35" spans="1:15" ht="8.25" customHeight="1" x14ac:dyDescent="0.15">
      <c r="A35" s="9" t="s">
        <v>31</v>
      </c>
      <c r="B35" s="11">
        <f t="shared" si="3"/>
        <v>76</v>
      </c>
      <c r="C35" s="12"/>
      <c r="D35" s="12">
        <v>76</v>
      </c>
      <c r="E35" s="11">
        <f t="shared" si="4"/>
        <v>40.5</v>
      </c>
      <c r="F35" s="12"/>
      <c r="G35" s="12">
        <v>40.5</v>
      </c>
      <c r="H35" s="11">
        <f t="shared" si="5"/>
        <v>166.9</v>
      </c>
      <c r="I35" s="13">
        <v>166.9</v>
      </c>
      <c r="J35" s="19">
        <f t="shared" si="6"/>
        <v>0</v>
      </c>
      <c r="K35" s="14"/>
      <c r="L35" s="19">
        <f t="shared" si="7"/>
        <v>411.66525891000003</v>
      </c>
      <c r="M35" s="14">
        <v>411.66525891000003</v>
      </c>
      <c r="N35" s="32">
        <f t="shared" si="8"/>
        <v>0</v>
      </c>
      <c r="O35" s="33"/>
    </row>
    <row r="36" spans="1:15" ht="8.25" customHeight="1" x14ac:dyDescent="0.15">
      <c r="A36" s="9" t="s">
        <v>32</v>
      </c>
      <c r="B36" s="11">
        <f t="shared" si="3"/>
        <v>79.8</v>
      </c>
      <c r="C36" s="12"/>
      <c r="D36" s="12">
        <v>79.8</v>
      </c>
      <c r="E36" s="11">
        <f t="shared" si="4"/>
        <v>6.3</v>
      </c>
      <c r="F36" s="12"/>
      <c r="G36" s="12">
        <v>6.3</v>
      </c>
      <c r="H36" s="11">
        <f t="shared" si="5"/>
        <v>341.1</v>
      </c>
      <c r="I36" s="13">
        <v>341.1</v>
      </c>
      <c r="J36" s="19">
        <f t="shared" si="6"/>
        <v>0</v>
      </c>
      <c r="K36" s="14"/>
      <c r="L36" s="19">
        <f t="shared" si="7"/>
        <v>185.93613393000001</v>
      </c>
      <c r="M36" s="14">
        <v>185.93613393000001</v>
      </c>
      <c r="N36" s="32">
        <f t="shared" si="8"/>
        <v>0</v>
      </c>
      <c r="O36" s="33"/>
    </row>
    <row r="37" spans="1:15" ht="8.25" customHeight="1" x14ac:dyDescent="0.15">
      <c r="A37" s="9" t="s">
        <v>33</v>
      </c>
      <c r="B37" s="11">
        <f t="shared" si="3"/>
        <v>55</v>
      </c>
      <c r="C37" s="12"/>
      <c r="D37" s="12">
        <v>55</v>
      </c>
      <c r="E37" s="11">
        <f t="shared" si="4"/>
        <v>25</v>
      </c>
      <c r="F37" s="12"/>
      <c r="G37" s="12">
        <v>25</v>
      </c>
      <c r="H37" s="11">
        <f t="shared" si="5"/>
        <v>59</v>
      </c>
      <c r="I37" s="13">
        <v>59</v>
      </c>
      <c r="J37" s="19">
        <f t="shared" si="6"/>
        <v>0</v>
      </c>
      <c r="K37" s="14"/>
      <c r="L37" s="19">
        <f t="shared" si="7"/>
        <v>0</v>
      </c>
      <c r="M37" s="14"/>
      <c r="N37" s="32">
        <f t="shared" si="8"/>
        <v>0</v>
      </c>
      <c r="O37" s="33"/>
    </row>
    <row r="38" spans="1:15" ht="8.25" customHeight="1" x14ac:dyDescent="0.15">
      <c r="A38" s="9" t="s">
        <v>34</v>
      </c>
      <c r="B38" s="11">
        <f t="shared" si="3"/>
        <v>0</v>
      </c>
      <c r="C38" s="12"/>
      <c r="D38" s="12"/>
      <c r="E38" s="11">
        <f t="shared" si="4"/>
        <v>0</v>
      </c>
      <c r="F38" s="12"/>
      <c r="G38" s="12"/>
      <c r="H38" s="11">
        <f t="shared" si="5"/>
        <v>0</v>
      </c>
      <c r="I38" s="13"/>
      <c r="J38" s="19">
        <f t="shared" si="6"/>
        <v>0</v>
      </c>
      <c r="K38" s="14"/>
      <c r="L38" s="19">
        <f t="shared" si="7"/>
        <v>0</v>
      </c>
      <c r="M38" s="14"/>
      <c r="N38" s="32">
        <f t="shared" si="8"/>
        <v>0</v>
      </c>
      <c r="O38" s="33"/>
    </row>
    <row r="39" spans="1:15" ht="8.25" customHeight="1" x14ac:dyDescent="0.15">
      <c r="A39" s="15" t="s">
        <v>35</v>
      </c>
      <c r="B39" s="16">
        <f t="shared" si="3"/>
        <v>0</v>
      </c>
      <c r="C39" s="17"/>
      <c r="D39" s="17"/>
      <c r="E39" s="16">
        <f t="shared" si="4"/>
        <v>0</v>
      </c>
      <c r="F39" s="17"/>
      <c r="G39" s="17"/>
      <c r="H39" s="16">
        <f t="shared" si="5"/>
        <v>0</v>
      </c>
      <c r="I39" s="22"/>
      <c r="J39" s="23">
        <f t="shared" si="6"/>
        <v>0</v>
      </c>
      <c r="K39" s="18"/>
      <c r="L39" s="23">
        <f t="shared" si="7"/>
        <v>0</v>
      </c>
      <c r="M39" s="18"/>
      <c r="N39" s="34">
        <f t="shared" si="8"/>
        <v>0</v>
      </c>
      <c r="O39" s="35"/>
    </row>
    <row r="40" spans="1:15" ht="8.25" customHeight="1" x14ac:dyDescent="0.15">
      <c r="A40" s="10" t="s">
        <v>42</v>
      </c>
      <c r="M40" s="27"/>
      <c r="N40" s="28"/>
      <c r="O40" s="27"/>
    </row>
    <row r="41" spans="1:15" ht="8.25" customHeight="1" x14ac:dyDescent="0.15">
      <c r="A41" s="8" t="s">
        <v>39</v>
      </c>
      <c r="G41" s="4"/>
      <c r="M41" s="26"/>
      <c r="N41" s="29"/>
      <c r="O41" s="26"/>
    </row>
    <row r="42" spans="1:15" ht="8.25" customHeight="1" x14ac:dyDescent="0.15">
      <c r="A42" s="30" t="s">
        <v>44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M42" s="26"/>
      <c r="N42" s="29"/>
      <c r="O42" s="26"/>
    </row>
    <row r="43" spans="1:15" ht="8.1" customHeight="1" x14ac:dyDescent="0.15">
      <c r="A43" s="1"/>
    </row>
    <row r="44" spans="1:15" ht="8.1" customHeight="1" x14ac:dyDescent="0.15">
      <c r="A44" s="1"/>
    </row>
    <row r="45" spans="1:15" ht="8.1" customHeight="1" x14ac:dyDescent="0.15">
      <c r="A45" s="1"/>
    </row>
    <row r="46" spans="1:15" ht="8.1" customHeight="1" x14ac:dyDescent="0.15">
      <c r="A46" s="1"/>
    </row>
    <row r="47" spans="1:15" ht="8.1" customHeight="1" x14ac:dyDescent="0.15">
      <c r="A47" s="1"/>
    </row>
    <row r="48" spans="1:15" ht="3.75" customHeight="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ht="8.25" customHeight="1" x14ac:dyDescent="0.15">
      <c r="A52" s="1"/>
    </row>
    <row r="53" spans="1:1" ht="8.25" customHeight="1" x14ac:dyDescent="0.15">
      <c r="A53" s="1"/>
    </row>
    <row r="54" spans="1:1" ht="11.25" customHeight="1" x14ac:dyDescent="0.15">
      <c r="A54" s="1"/>
    </row>
    <row r="55" spans="1:1" ht="8.25" customHeight="1" x14ac:dyDescent="0.15">
      <c r="A55" s="1"/>
    </row>
    <row r="56" spans="1:1" ht="8.25" customHeight="1" x14ac:dyDescent="0.15">
      <c r="A56" s="1"/>
    </row>
    <row r="57" spans="1:1" ht="8.25" customHeight="1" x14ac:dyDescent="0.15">
      <c r="A57" s="1"/>
    </row>
    <row r="58" spans="1:1" ht="12.75" customHeight="1" x14ac:dyDescent="0.15">
      <c r="A58" s="1"/>
    </row>
    <row r="59" spans="1:1" ht="8.25" customHeight="1" x14ac:dyDescent="0.15">
      <c r="A59" s="1"/>
    </row>
    <row r="60" spans="1:1" ht="8.25" customHeight="1" x14ac:dyDescent="0.15">
      <c r="A60" s="1"/>
    </row>
    <row r="61" spans="1:1" ht="8.25" customHeight="1" x14ac:dyDescent="0.15">
      <c r="A61" s="1"/>
    </row>
    <row r="62" spans="1:1" ht="8.25" customHeight="1" x14ac:dyDescent="0.15">
      <c r="A62" s="1"/>
    </row>
    <row r="63" spans="1:1" ht="51.9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">
    <mergeCell ref="A3:A4"/>
  </mergeCells>
  <pageMargins left="0.98425196850393704" right="0.98425196850393704" top="1.5748031496062993" bottom="0.78740157480314965" header="0" footer="0"/>
  <pageSetup paperSize="11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M04_701</vt:lpstr>
      <vt:lpstr>M04_701!Área_de_impresión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2017-08-18T19:19:00Z</cp:lastPrinted>
  <dcterms:created xsi:type="dcterms:W3CDTF">2009-01-14T18:27:57Z</dcterms:created>
  <dcterms:modified xsi:type="dcterms:W3CDTF">2017-08-21T19:50:01Z</dcterms:modified>
</cp:coreProperties>
</file>