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2895" yWindow="570" windowWidth="15195" windowHeight="7875" tabRatio="585"/>
  </bookViews>
  <sheets>
    <sheet name="M04_779" sheetId="7" r:id="rId1"/>
  </sheets>
  <definedNames>
    <definedName name="_xlnm.Print_Area" localSheetId="0">M04_779!$A$1:$AA$33</definedName>
  </definedNames>
  <calcPr calcId="152511"/>
</workbook>
</file>

<file path=xl/calcChain.xml><?xml version="1.0" encoding="utf-8"?>
<calcChain xmlns="http://schemas.openxmlformats.org/spreadsheetml/2006/main">
  <c r="M16" i="7" l="1"/>
  <c r="N16" i="7"/>
  <c r="L16" i="7"/>
  <c r="Z16" i="7"/>
  <c r="AA16" i="7"/>
  <c r="Y16" i="7"/>
  <c r="AA9" i="7" l="1"/>
  <c r="Z9" i="7"/>
  <c r="AA6" i="7"/>
  <c r="AA5" i="7" s="1"/>
  <c r="Z6" i="7"/>
  <c r="Z5" i="7" s="1"/>
  <c r="N6" i="7" l="1"/>
  <c r="M6" i="7"/>
  <c r="N9" i="7"/>
  <c r="M9" i="7"/>
  <c r="N5" i="7"/>
  <c r="M5" i="7"/>
  <c r="Q24" i="7" l="1"/>
</calcChain>
</file>

<file path=xl/sharedStrings.xml><?xml version="1.0" encoding="utf-8"?>
<sst xmlns="http://schemas.openxmlformats.org/spreadsheetml/2006/main" count="56" uniqueCount="38">
  <si>
    <t>País</t>
  </si>
  <si>
    <t xml:space="preserve">  Otros</t>
  </si>
  <si>
    <t xml:space="preserve">  México</t>
  </si>
  <si>
    <t xml:space="preserve">  Canadá</t>
  </si>
  <si>
    <t xml:space="preserve">  Argentina</t>
  </si>
  <si>
    <t xml:space="preserve">  Brasil</t>
  </si>
  <si>
    <t xml:space="preserve">  Colombia</t>
  </si>
  <si>
    <t xml:space="preserve">  Ecuador</t>
  </si>
  <si>
    <t xml:space="preserve">  Venezuela</t>
  </si>
  <si>
    <t xml:space="preserve"> Alemania</t>
  </si>
  <si>
    <t xml:space="preserve"> España</t>
  </si>
  <si>
    <t xml:space="preserve"> Francia</t>
  </si>
  <si>
    <t xml:space="preserve"> Noruega</t>
  </si>
  <si>
    <t xml:space="preserve"> Reino Unido</t>
  </si>
  <si>
    <t xml:space="preserve"> Otros</t>
  </si>
  <si>
    <t xml:space="preserve">  Rusia</t>
  </si>
  <si>
    <t xml:space="preserve"> NORTEAMÉRICA</t>
  </si>
  <si>
    <t xml:space="preserve">2/ Las reservas de México, norteamérica y total mundial reflejan la reservas oficiales de México en 2007. </t>
  </si>
  <si>
    <t xml:space="preserve">1/ Para  México  las  reservas de petróleo crudo no incluyen condensados y líquidos de planta.  Las  reservas son certificadas al 1 de enero del año siguiente. </t>
  </si>
  <si>
    <r>
      <t xml:space="preserve">Fuente: Secretaría de Energía con información de </t>
    </r>
    <r>
      <rPr>
        <i/>
        <sz val="5.5"/>
        <rFont val="Soberana Sans Light"/>
        <family val="3"/>
      </rPr>
      <t>Oil &amp; Gas Journal</t>
    </r>
    <r>
      <rPr>
        <sz val="5.5"/>
        <rFont val="Soberana Sans Light"/>
        <family val="3"/>
      </rPr>
      <t xml:space="preserve"> y Petróleos Mexicanos.</t>
    </r>
  </si>
  <si>
    <t xml:space="preserve"> Paises Bajos</t>
  </si>
  <si>
    <t>Producción de petróleo crudo
(Millones de barriles diarios)</t>
  </si>
  <si>
    <r>
      <t xml:space="preserve">Reservas probadas de petróleo crudo
(Miles de millones de barriles) </t>
    </r>
    <r>
      <rPr>
        <vertAlign val="superscript"/>
        <sz val="7"/>
        <rFont val="Soberana Sans Light"/>
        <family val="3"/>
      </rPr>
      <t>1/</t>
    </r>
  </si>
  <si>
    <r>
      <t xml:space="preserve">
2007 
</t>
    </r>
    <r>
      <rPr>
        <vertAlign val="superscript"/>
        <sz val="7"/>
        <rFont val="Soberana Sans Light"/>
        <family val="3"/>
      </rPr>
      <t>2/</t>
    </r>
  </si>
  <si>
    <t xml:space="preserve">  Estados Unidos de
  América</t>
  </si>
  <si>
    <t xml:space="preserve"> CENTRO Y
 SUDAMÉRICA</t>
  </si>
  <si>
    <t xml:space="preserve"> EUROPA
 OCCIDENTAL</t>
  </si>
  <si>
    <t>(Continúa)</t>
  </si>
  <si>
    <t>Producción y reservas de petróleo crudo en países seleccionados</t>
  </si>
  <si>
    <t>n. d.</t>
  </si>
  <si>
    <r>
      <t xml:space="preserve">
2015
</t>
    </r>
    <r>
      <rPr>
        <vertAlign val="superscript"/>
        <sz val="7"/>
        <rFont val="Soberana Sans Light"/>
        <family val="3"/>
      </rPr>
      <t>3/</t>
    </r>
  </si>
  <si>
    <r>
      <t xml:space="preserve">
2016
</t>
    </r>
    <r>
      <rPr>
        <vertAlign val="superscript"/>
        <sz val="7"/>
        <rFont val="Soberana Sans Light"/>
        <family val="3"/>
      </rPr>
      <t>3/</t>
    </r>
  </si>
  <si>
    <r>
      <t xml:space="preserve"> TOTAL 
 MUNDIAL </t>
    </r>
    <r>
      <rPr>
        <b/>
        <vertAlign val="superscript"/>
        <sz val="7"/>
        <rFont val="Soberana Sans Light"/>
        <family val="3"/>
      </rPr>
      <t>4/</t>
    </r>
  </si>
  <si>
    <r>
      <t xml:space="preserve"> EUROPA
 ORIENTAL </t>
    </r>
    <r>
      <rPr>
        <b/>
        <vertAlign val="superscript"/>
        <sz val="7"/>
        <rFont val="Soberana Sans Light"/>
        <family val="3"/>
      </rPr>
      <t>5/</t>
    </r>
  </si>
  <si>
    <t>4/ La suma de los parciales puede no coincidir con el total, debido al redondeo de las cifras.</t>
  </si>
  <si>
    <t>5/ Para 2000 corresponde a los países que formaban la Unión de Repúblicas Soviéticas Socialistas (URSS).</t>
  </si>
  <si>
    <t>n. d. No disponible.</t>
  </si>
  <si>
    <r>
      <t xml:space="preserve">3/ Para 2015 y 2016 se incluyen los valores reportados por </t>
    </r>
    <r>
      <rPr>
        <i/>
        <sz val="5.5"/>
        <rFont val="Soberana Sans Light"/>
        <family val="3"/>
      </rPr>
      <t>BP Statistical Review of World Energy June 2017</t>
    </r>
    <r>
      <rPr>
        <sz val="5.5"/>
        <rFont val="Soberana Sans Light"/>
        <family val="3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</si>
</sst>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[$€-2]* #,##0.00_-;\-[$€-2]* #,##0.00_-;_-[$€-2]* &quot;-&quot;??_-"/>
    <numFmt numFmtId="166" formatCode="#,##0.0__;"/>
    <numFmt numFmtId="167" formatCode="#,##0.0_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Soberana Sans Light"/>
      <family val="3"/>
    </font>
    <font>
      <sz val="10"/>
      <color indexed="10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5"/>
      <color theme="1"/>
      <name val="Soberana Sans Light"/>
      <family val="3"/>
    </font>
    <font>
      <b/>
      <sz val="5"/>
      <name val="Soberana Sans Light"/>
      <family val="3"/>
    </font>
    <font>
      <sz val="5"/>
      <name val="Arial"/>
      <family val="2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b/>
      <sz val="5"/>
      <color theme="1"/>
      <name val="Soberana Sans Light"/>
      <family val="3"/>
    </font>
    <font>
      <vertAlign val="superscript"/>
      <sz val="7"/>
      <name val="Soberana Sans Light"/>
      <family val="3"/>
    </font>
    <font>
      <b/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center" textRotation="180"/>
    </xf>
    <xf numFmtId="0" fontId="3" fillId="0" borderId="0" xfId="0" applyFont="1" applyAlignment="1">
      <alignment horizontal="right" vertical="center" textRotation="180"/>
    </xf>
    <xf numFmtId="0" fontId="3" fillId="0" borderId="0" xfId="0" applyFont="1" applyAlignment="1">
      <alignment horizontal="right" textRotation="180"/>
    </xf>
    <xf numFmtId="0" fontId="3" fillId="0" borderId="0" xfId="0" applyFont="1" applyAlignment="1">
      <alignment textRotation="18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2" borderId="4" xfId="2" applyFont="1" applyFill="1" applyBorder="1" applyAlignment="1" applyProtection="1">
      <alignment horizontal="left" vertical="center"/>
    </xf>
    <xf numFmtId="0" fontId="13" fillId="2" borderId="4" xfId="2" applyFont="1" applyFill="1" applyBorder="1" applyAlignment="1" applyProtection="1">
      <alignment horizontal="left" vertical="center"/>
    </xf>
    <xf numFmtId="0" fontId="12" fillId="2" borderId="4" xfId="2" applyFont="1" applyFill="1" applyBorder="1" applyAlignment="1" applyProtection="1">
      <alignment horizontal="left"/>
    </xf>
    <xf numFmtId="0" fontId="12" fillId="2" borderId="3" xfId="2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top" textRotation="180"/>
    </xf>
    <xf numFmtId="164" fontId="7" fillId="0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 applyProtection="1">
      <alignment horizontal="right" vertical="center"/>
    </xf>
    <xf numFmtId="164" fontId="10" fillId="0" borderId="4" xfId="0" applyNumberFormat="1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5" fillId="3" borderId="4" xfId="0" applyNumberFormat="1" applyFont="1" applyFill="1" applyBorder="1" applyAlignment="1" applyProtection="1">
      <alignment horizontal="right" vertical="center"/>
    </xf>
    <xf numFmtId="164" fontId="7" fillId="3" borderId="4" xfId="0" applyNumberFormat="1" applyFont="1" applyFill="1" applyBorder="1" applyAlignment="1" applyProtection="1">
      <alignment horizontal="right" vertical="center"/>
    </xf>
    <xf numFmtId="164" fontId="9" fillId="3" borderId="4" xfId="0" applyNumberFormat="1" applyFont="1" applyFill="1" applyBorder="1" applyAlignment="1" applyProtection="1">
      <alignment horizontal="right" vertical="center"/>
    </xf>
    <xf numFmtId="164" fontId="7" fillId="0" borderId="3" xfId="0" applyNumberFormat="1" applyFont="1" applyFill="1" applyBorder="1" applyAlignment="1" applyProtection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4" xfId="2" applyFont="1" applyFill="1" applyBorder="1" applyAlignment="1" applyProtection="1">
      <alignment horizontal="left" wrapText="1"/>
    </xf>
    <xf numFmtId="164" fontId="10" fillId="0" borderId="4" xfId="0" applyNumberFormat="1" applyFont="1" applyFill="1" applyBorder="1" applyAlignment="1" applyProtection="1">
      <alignment horizontal="right"/>
    </xf>
    <xf numFmtId="164" fontId="10" fillId="3" borderId="4" xfId="0" applyNumberFormat="1" applyFont="1" applyFill="1" applyBorder="1" applyAlignment="1" applyProtection="1">
      <alignment horizontal="right"/>
    </xf>
    <xf numFmtId="164" fontId="10" fillId="0" borderId="4" xfId="0" applyNumberFormat="1" applyFont="1" applyFill="1" applyBorder="1" applyAlignment="1">
      <alignment horizontal="right"/>
    </xf>
    <xf numFmtId="164" fontId="15" fillId="3" borderId="4" xfId="0" applyNumberFormat="1" applyFont="1" applyFill="1" applyBorder="1" applyAlignment="1" applyProtection="1">
      <alignment horizontal="right"/>
    </xf>
    <xf numFmtId="0" fontId="3" fillId="0" borderId="0" xfId="0" applyFont="1" applyFill="1" applyAlignment="1"/>
    <xf numFmtId="0" fontId="0" fillId="0" borderId="0" xfId="0" applyAlignment="1"/>
    <xf numFmtId="0" fontId="12" fillId="2" borderId="4" xfId="2" applyFont="1" applyFill="1" applyBorder="1" applyAlignment="1" applyProtection="1">
      <alignment horizontal="left" wrapText="1"/>
    </xf>
    <xf numFmtId="164" fontId="7" fillId="0" borderId="4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>
      <alignment horizontal="right"/>
    </xf>
    <xf numFmtId="164" fontId="7" fillId="0" borderId="4" xfId="0" applyNumberFormat="1" applyFont="1" applyFill="1" applyBorder="1" applyAlignment="1">
      <alignment horizontal="right"/>
    </xf>
    <xf numFmtId="49" fontId="13" fillId="2" borderId="4" xfId="2" applyNumberFormat="1" applyFont="1" applyFill="1" applyBorder="1" applyAlignment="1" applyProtection="1">
      <alignment horizontal="left" wrapText="1"/>
    </xf>
    <xf numFmtId="164" fontId="7" fillId="3" borderId="3" xfId="0" applyNumberFormat="1" applyFont="1" applyFill="1" applyBorder="1" applyAlignment="1" applyProtection="1">
      <alignment horizontal="right" vertical="center"/>
    </xf>
    <xf numFmtId="164" fontId="9" fillId="3" borderId="3" xfId="0" applyNumberFormat="1" applyFont="1" applyFill="1" applyBorder="1" applyAlignment="1" applyProtection="1">
      <alignment horizontal="right" vertical="center"/>
    </xf>
    <xf numFmtId="0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166" fontId="10" fillId="0" borderId="4" xfId="0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64" fontId="7" fillId="3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64" fontId="7" fillId="0" borderId="4" xfId="0" applyNumberFormat="1" applyFont="1" applyFill="1" applyBorder="1" applyAlignment="1" applyProtection="1">
      <alignment horizontal="right" vertical="center"/>
      <protection locked="0"/>
    </xf>
    <xf numFmtId="164" fontId="10" fillId="0" borderId="4" xfId="0" applyNumberFormat="1" applyFont="1" applyFill="1" applyBorder="1" applyAlignment="1" applyProtection="1">
      <alignment horizontal="right"/>
      <protection locked="0"/>
    </xf>
    <xf numFmtId="164" fontId="10" fillId="0" borderId="4" xfId="0" applyNumberFormat="1" applyFont="1" applyFill="1" applyBorder="1" applyAlignment="1" applyProtection="1">
      <alignment horizontal="right" vertical="center"/>
      <protection locked="0"/>
    </xf>
    <xf numFmtId="164" fontId="7" fillId="0" borderId="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164" fontId="7" fillId="0" borderId="3" xfId="0" applyNumberFormat="1" applyFont="1" applyFill="1" applyBorder="1" applyAlignment="1" applyProtection="1">
      <alignment horizontal="right" vertical="center"/>
      <protection locked="0"/>
    </xf>
    <xf numFmtId="167" fontId="7" fillId="0" borderId="4" xfId="3" applyNumberFormat="1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3"/>
    <cellStyle name="Normal_R0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</xdr:row>
      <xdr:rowOff>0</xdr:rowOff>
    </xdr:from>
    <xdr:to>
      <xdr:col>0</xdr:col>
      <xdr:colOff>609600</xdr:colOff>
      <xdr:row>2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00125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21</xdr:row>
      <xdr:rowOff>0</xdr:rowOff>
    </xdr:from>
    <xdr:to>
      <xdr:col>0</xdr:col>
      <xdr:colOff>552450</xdr:colOff>
      <xdr:row>21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000125" y="400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21</xdr:row>
      <xdr:rowOff>0</xdr:rowOff>
    </xdr:from>
    <xdr:to>
      <xdr:col>0</xdr:col>
      <xdr:colOff>552450</xdr:colOff>
      <xdr:row>21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000125" y="400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33350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714375</xdr:colOff>
      <xdr:row>21</xdr:row>
      <xdr:rowOff>0</xdr:rowOff>
    </xdr:from>
    <xdr:to>
      <xdr:col>0</xdr:col>
      <xdr:colOff>552450</xdr:colOff>
      <xdr:row>21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000125" y="400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21</xdr:row>
      <xdr:rowOff>0</xdr:rowOff>
    </xdr:from>
    <xdr:to>
      <xdr:col>0</xdr:col>
      <xdr:colOff>552450</xdr:colOff>
      <xdr:row>21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000125" y="400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23</xdr:row>
      <xdr:rowOff>0</xdr:rowOff>
    </xdr:from>
    <xdr:to>
      <xdr:col>0</xdr:col>
      <xdr:colOff>552450</xdr:colOff>
      <xdr:row>23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000125" y="436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23</xdr:row>
      <xdr:rowOff>0</xdr:rowOff>
    </xdr:from>
    <xdr:to>
      <xdr:col>0</xdr:col>
      <xdr:colOff>552450</xdr:colOff>
      <xdr:row>23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00125" y="436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23</xdr:row>
      <xdr:rowOff>0</xdr:rowOff>
    </xdr:from>
    <xdr:to>
      <xdr:col>0</xdr:col>
      <xdr:colOff>552450</xdr:colOff>
      <xdr:row>23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000125" y="436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23</xdr:row>
      <xdr:rowOff>0</xdr:rowOff>
    </xdr:from>
    <xdr:to>
      <xdr:col>0</xdr:col>
      <xdr:colOff>552450</xdr:colOff>
      <xdr:row>23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000125" y="436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600075</xdr:colOff>
      <xdr:row>3</xdr:row>
      <xdr:rowOff>0</xdr:rowOff>
    </xdr:from>
    <xdr:to>
      <xdr:col>0</xdr:col>
      <xdr:colOff>552450</xdr:colOff>
      <xdr:row>3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885825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352425</xdr:colOff>
      <xdr:row>3</xdr:row>
      <xdr:rowOff>0</xdr:rowOff>
    </xdr:from>
    <xdr:to>
      <xdr:col>0</xdr:col>
      <xdr:colOff>476250</xdr:colOff>
      <xdr:row>3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638175" y="14668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381000</xdr:colOff>
      <xdr:row>3</xdr:row>
      <xdr:rowOff>0</xdr:rowOff>
    </xdr:from>
    <xdr:to>
      <xdr:col>0</xdr:col>
      <xdr:colOff>523875</xdr:colOff>
      <xdr:row>3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666750" y="146685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2" name="Text Box 68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6" name="Text Box 72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19" name="Text Box 83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0" name="Text Box 84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1" name="Text Box 85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2" name="Text Box 86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3" name="Text Box 87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4" name="Text Box 88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5" name="Text Box 89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826" name="Text Box 90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35" name="Text Box 91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37" name="Text Box 93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39" name="Text Box 95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41" name="Text Box 97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3" name="Text Box 99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5" name="Text Box 101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7" name="Text Box 103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49" name="Text Box 105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1" name="Text Box 187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2" name="Text Box 188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3" name="Text Box 189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4" name="Text Box 190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5" name="Text Box 191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7" name="Text Box 193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26</xdr:row>
      <xdr:rowOff>0</xdr:rowOff>
    </xdr:from>
    <xdr:to>
      <xdr:col>0</xdr:col>
      <xdr:colOff>552450</xdr:colOff>
      <xdr:row>26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1000125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53" name="Text Box 209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26</xdr:row>
      <xdr:rowOff>0</xdr:rowOff>
    </xdr:from>
    <xdr:to>
      <xdr:col>1</xdr:col>
      <xdr:colOff>209550</xdr:colOff>
      <xdr:row>26</xdr:row>
      <xdr:rowOff>0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714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55" name="Text Box 211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714375</xdr:colOff>
      <xdr:row>26</xdr:row>
      <xdr:rowOff>0</xdr:rowOff>
    </xdr:from>
    <xdr:to>
      <xdr:col>2</xdr:col>
      <xdr:colOff>209550</xdr:colOff>
      <xdr:row>26</xdr:row>
      <xdr:rowOff>0</xdr:rowOff>
    </xdr:to>
    <xdr:sp macro="" textlink="">
      <xdr:nvSpPr>
        <xdr:cNvPr id="6362" name="Text Box 218"/>
        <xdr:cNvSpPr txBox="1">
          <a:spLocks noChangeArrowheads="1"/>
        </xdr:cNvSpPr>
      </xdr:nvSpPr>
      <xdr:spPr bwMode="auto">
        <a:xfrm>
          <a:off x="2095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55" name="Text Box 219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56" name="Text Box 220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57" name="Text Box 221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58" name="Text Box 222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59" name="Text Box 223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60" name="Text Box 224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61" name="Text Box 225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9</xdr:col>
      <xdr:colOff>714375</xdr:colOff>
      <xdr:row>26</xdr:row>
      <xdr:rowOff>0</xdr:rowOff>
    </xdr:from>
    <xdr:to>
      <xdr:col>9</xdr:col>
      <xdr:colOff>209550</xdr:colOff>
      <xdr:row>26</xdr:row>
      <xdr:rowOff>0</xdr:rowOff>
    </xdr:to>
    <xdr:sp macro="" textlink="">
      <xdr:nvSpPr>
        <xdr:cNvPr id="6962" name="Text Box 226"/>
        <xdr:cNvSpPr txBox="1">
          <a:spLocks noChangeArrowheads="1"/>
        </xdr:cNvSpPr>
      </xdr:nvSpPr>
      <xdr:spPr bwMode="auto">
        <a:xfrm>
          <a:off x="2571750" y="475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1" name="Text Box 227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2" name="Text Box 228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3" name="Text Box 229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4" name="Text Box 230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5" name="Text Box 231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6" name="Text Box 232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7" name="Text Box 233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14</xdr:col>
      <xdr:colOff>301625</xdr:colOff>
      <xdr:row>26</xdr:row>
      <xdr:rowOff>0</xdr:rowOff>
    </xdr:from>
    <xdr:to>
      <xdr:col>14</xdr:col>
      <xdr:colOff>301625</xdr:colOff>
      <xdr:row>26</xdr:row>
      <xdr:rowOff>0</xdr:rowOff>
    </xdr:to>
    <xdr:sp macro="" textlink="">
      <xdr:nvSpPr>
        <xdr:cNvPr id="6378" name="Text Box 234"/>
        <xdr:cNvSpPr txBox="1">
          <a:spLocks noChangeArrowheads="1"/>
        </xdr:cNvSpPr>
      </xdr:nvSpPr>
      <xdr:spPr bwMode="auto">
        <a:xfrm>
          <a:off x="3238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79" name="Text Box 235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0" name="Text Box 236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1" name="Text Box 237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2" name="Text Box 238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3" name="Text Box 239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4" name="Text Box 240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5" name="Text Box 241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6386" name="Text Box 242"/>
        <xdr:cNvSpPr txBox="1">
          <a:spLocks noChangeArrowheads="1"/>
        </xdr:cNvSpPr>
      </xdr:nvSpPr>
      <xdr:spPr bwMode="auto">
        <a:xfrm>
          <a:off x="3619500" y="476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zoomScale="170" zoomScaleNormal="170" workbookViewId="0">
      <selection activeCell="X1" sqref="X1"/>
    </sheetView>
  </sheetViews>
  <sheetFormatPr baseColWidth="10" defaultColWidth="11.42578125" defaultRowHeight="12.75" x14ac:dyDescent="0.2"/>
  <cols>
    <col min="1" max="1" width="10.7109375" customWidth="1"/>
    <col min="2" max="9" width="3.85546875" customWidth="1"/>
    <col min="10" max="14" width="4" customWidth="1"/>
    <col min="15" max="22" width="3.85546875" customWidth="1"/>
    <col min="23" max="27" width="4" customWidth="1"/>
  </cols>
  <sheetData>
    <row r="1" spans="1:28" ht="17.100000000000001" customHeight="1" x14ac:dyDescent="0.2">
      <c r="A1" s="64" t="s">
        <v>28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Z1" s="8"/>
      <c r="AA1" s="57" t="s">
        <v>27</v>
      </c>
      <c r="AB1" s="18"/>
    </row>
    <row r="2" spans="1:28" ht="45" customHeight="1" x14ac:dyDescent="0.2">
      <c r="A2" s="70" t="s">
        <v>0</v>
      </c>
      <c r="B2" s="29" t="s">
        <v>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29" t="s">
        <v>22</v>
      </c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18"/>
    </row>
    <row r="3" spans="1:28" ht="20.100000000000001" customHeight="1" x14ac:dyDescent="0.2">
      <c r="A3" s="71"/>
      <c r="B3" s="10">
        <v>2000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>
        <v>2011</v>
      </c>
      <c r="J3" s="10">
        <v>2012</v>
      </c>
      <c r="K3" s="10">
        <v>2013</v>
      </c>
      <c r="L3" s="10">
        <v>2014</v>
      </c>
      <c r="M3" s="46" t="s">
        <v>30</v>
      </c>
      <c r="N3" s="46" t="s">
        <v>31</v>
      </c>
      <c r="O3" s="11">
        <v>2000</v>
      </c>
      <c r="P3" s="9">
        <v>2005</v>
      </c>
      <c r="Q3" s="9">
        <v>2006</v>
      </c>
      <c r="R3" s="9" t="s">
        <v>23</v>
      </c>
      <c r="S3" s="9">
        <v>2008</v>
      </c>
      <c r="T3" s="9">
        <v>2009</v>
      </c>
      <c r="U3" s="9">
        <v>2010</v>
      </c>
      <c r="V3" s="10">
        <v>2011</v>
      </c>
      <c r="W3" s="9">
        <v>2012</v>
      </c>
      <c r="X3" s="9">
        <v>2013</v>
      </c>
      <c r="Y3" s="10">
        <v>2014</v>
      </c>
      <c r="Z3" s="46" t="s">
        <v>30</v>
      </c>
      <c r="AA3" s="46" t="s">
        <v>31</v>
      </c>
      <c r="AB3" s="18"/>
    </row>
    <row r="4" spans="1:28" s="38" customFormat="1" ht="21.95" customHeight="1" x14ac:dyDescent="0.2">
      <c r="A4" s="32" t="s">
        <v>32</v>
      </c>
      <c r="B4" s="52">
        <v>67.033000000000001</v>
      </c>
      <c r="C4" s="52">
        <v>72.2</v>
      </c>
      <c r="D4" s="52">
        <v>72.599999999999994</v>
      </c>
      <c r="E4" s="52">
        <v>72.3</v>
      </c>
      <c r="F4" s="52">
        <v>72.968999999999994</v>
      </c>
      <c r="G4" s="52">
        <v>70.900000000000006</v>
      </c>
      <c r="H4" s="52">
        <v>72.599999999999994</v>
      </c>
      <c r="I4" s="52">
        <v>73.8</v>
      </c>
      <c r="J4" s="52">
        <v>76</v>
      </c>
      <c r="K4" s="52">
        <v>75.278000000000006</v>
      </c>
      <c r="L4" s="52">
        <v>76.293999999999997</v>
      </c>
      <c r="M4" s="61">
        <v>91.7</v>
      </c>
      <c r="N4" s="61">
        <v>92.2</v>
      </c>
      <c r="O4" s="35">
        <v>1023.2899389999999</v>
      </c>
      <c r="P4" s="33">
        <v>1291.4673340000002</v>
      </c>
      <c r="Q4" s="33">
        <v>1316.1</v>
      </c>
      <c r="R4" s="33">
        <v>1330.5</v>
      </c>
      <c r="S4" s="33">
        <v>1342.2</v>
      </c>
      <c r="T4" s="33">
        <v>1354</v>
      </c>
      <c r="U4" s="36">
        <v>1469.4</v>
      </c>
      <c r="V4" s="36">
        <v>1519.9</v>
      </c>
      <c r="W4" s="34">
        <v>1637.9</v>
      </c>
      <c r="X4" s="34">
        <v>1644.514635</v>
      </c>
      <c r="Y4" s="34">
        <v>1655.924908</v>
      </c>
      <c r="Z4" s="61">
        <v>1691.5</v>
      </c>
      <c r="AA4" s="61">
        <v>1706.7</v>
      </c>
      <c r="AB4" s="37"/>
    </row>
    <row r="5" spans="1:28" s="2" customFormat="1" ht="12" customHeight="1" x14ac:dyDescent="0.2">
      <c r="A5" s="14" t="s">
        <v>16</v>
      </c>
      <c r="B5" s="53">
        <v>10.869</v>
      </c>
      <c r="C5" s="53">
        <v>10.82</v>
      </c>
      <c r="D5" s="53">
        <v>10.9</v>
      </c>
      <c r="E5" s="53">
        <v>10.8</v>
      </c>
      <c r="F5" s="53">
        <v>10.331</v>
      </c>
      <c r="G5" s="53">
        <v>10.6</v>
      </c>
      <c r="H5" s="53">
        <v>10.8</v>
      </c>
      <c r="I5" s="53">
        <v>11.100000000000001</v>
      </c>
      <c r="J5" s="53">
        <v>11.899999999999999</v>
      </c>
      <c r="K5" s="53">
        <v>13.4</v>
      </c>
      <c r="L5" s="53">
        <v>14.5388</v>
      </c>
      <c r="M5" s="62">
        <f>SUM(M6:M8)</f>
        <v>19.413050224151029</v>
      </c>
      <c r="N5" s="62">
        <f>SUM(N6:N8)</f>
        <v>18.968736544912964</v>
      </c>
      <c r="O5" s="23">
        <v>50.131</v>
      </c>
      <c r="P5" s="21">
        <v>211.96340000000001</v>
      </c>
      <c r="Q5" s="21">
        <v>212</v>
      </c>
      <c r="R5" s="21">
        <v>210.1</v>
      </c>
      <c r="S5" s="21">
        <v>209.9</v>
      </c>
      <c r="T5" s="21">
        <v>204.7</v>
      </c>
      <c r="U5" s="24">
        <v>204.5</v>
      </c>
      <c r="V5" s="24">
        <v>204.3</v>
      </c>
      <c r="W5" s="22">
        <v>203.9</v>
      </c>
      <c r="X5" s="22">
        <v>215.04974999999999</v>
      </c>
      <c r="Y5" s="22">
        <v>220.20530500000001</v>
      </c>
      <c r="Z5" s="62">
        <f>SUM(Z6:Z8)</f>
        <v>227.13953806705476</v>
      </c>
      <c r="AA5" s="62">
        <f>SUM(AA6:AA8)</f>
        <v>226.53583806705475</v>
      </c>
      <c r="AB5" s="1"/>
    </row>
    <row r="6" spans="1:28" s="2" customFormat="1" ht="9" customHeight="1" x14ac:dyDescent="0.2">
      <c r="A6" s="13" t="s">
        <v>2</v>
      </c>
      <c r="B6" s="54">
        <v>3.012</v>
      </c>
      <c r="C6" s="54">
        <v>3.3340000000000001</v>
      </c>
      <c r="D6" s="54">
        <v>3.3</v>
      </c>
      <c r="E6" s="54">
        <v>3.1</v>
      </c>
      <c r="F6" s="54">
        <v>2.7989999999999999</v>
      </c>
      <c r="G6" s="54">
        <v>2.6</v>
      </c>
      <c r="H6" s="54">
        <v>2.6</v>
      </c>
      <c r="I6" s="54">
        <v>2.5</v>
      </c>
      <c r="J6" s="54">
        <v>2.5</v>
      </c>
      <c r="K6" s="54">
        <v>2.5301999999999998</v>
      </c>
      <c r="L6" s="54">
        <v>2.4287999999999998</v>
      </c>
      <c r="M6" s="69">
        <f>2266.8/1000</f>
        <v>2.2668000000000004</v>
      </c>
      <c r="N6" s="58">
        <f>2154.7/1000</f>
        <v>2.1546999999999996</v>
      </c>
      <c r="O6" s="19">
        <v>23.66</v>
      </c>
      <c r="P6" s="20">
        <v>11.8</v>
      </c>
      <c r="Q6" s="20">
        <v>11</v>
      </c>
      <c r="R6" s="20">
        <v>10.5</v>
      </c>
      <c r="S6" s="20">
        <v>10.5</v>
      </c>
      <c r="T6" s="20">
        <v>10.4</v>
      </c>
      <c r="U6" s="26">
        <v>10.199999999999999</v>
      </c>
      <c r="V6" s="26">
        <v>10</v>
      </c>
      <c r="W6" s="25">
        <v>10.1</v>
      </c>
      <c r="X6" s="25">
        <v>9.8000000000000007</v>
      </c>
      <c r="Y6" s="25">
        <v>9.6999999999999993</v>
      </c>
      <c r="Z6" s="60">
        <f>7640.7/1000</f>
        <v>7.6406999999999998</v>
      </c>
      <c r="AA6" s="60">
        <f>7037/1000</f>
        <v>7.0369999999999999</v>
      </c>
      <c r="AB6" s="1"/>
    </row>
    <row r="7" spans="1:28" s="2" customFormat="1" ht="9" customHeight="1" x14ac:dyDescent="0.2">
      <c r="A7" s="13" t="s">
        <v>3</v>
      </c>
      <c r="B7" s="54">
        <v>2.0350000000000001</v>
      </c>
      <c r="C7" s="54">
        <v>2.3639999999999999</v>
      </c>
      <c r="D7" s="54">
        <v>2.5</v>
      </c>
      <c r="E7" s="54">
        <v>2.6</v>
      </c>
      <c r="F7" s="54">
        <v>2.589</v>
      </c>
      <c r="G7" s="54">
        <v>2.6</v>
      </c>
      <c r="H7" s="54">
        <v>2.7</v>
      </c>
      <c r="I7" s="54">
        <v>2.9</v>
      </c>
      <c r="J7" s="54">
        <v>3.1</v>
      </c>
      <c r="K7" s="54">
        <v>3.3275999999999999</v>
      </c>
      <c r="L7" s="54">
        <v>3.53</v>
      </c>
      <c r="M7" s="60">
        <v>4.3891402241510251</v>
      </c>
      <c r="N7" s="60">
        <v>4.4602215449129616</v>
      </c>
      <c r="O7" s="19">
        <v>4.7060000000000004</v>
      </c>
      <c r="P7" s="20">
        <v>178.79239999999999</v>
      </c>
      <c r="Q7" s="20">
        <v>179.2</v>
      </c>
      <c r="R7" s="20">
        <v>178.6</v>
      </c>
      <c r="S7" s="20">
        <v>178.1</v>
      </c>
      <c r="T7" s="20">
        <v>175.2</v>
      </c>
      <c r="U7" s="25">
        <v>175.2</v>
      </c>
      <c r="V7" s="25">
        <v>173.6</v>
      </c>
      <c r="W7" s="25">
        <v>173.1</v>
      </c>
      <c r="X7" s="25">
        <v>173.2</v>
      </c>
      <c r="Y7" s="25">
        <v>172.48089999999999</v>
      </c>
      <c r="Z7" s="60">
        <v>171.51183760166168</v>
      </c>
      <c r="AA7" s="60">
        <v>171.51183760166168</v>
      </c>
      <c r="AB7" s="1"/>
    </row>
    <row r="8" spans="1:28" s="38" customFormat="1" ht="18" customHeight="1" x14ac:dyDescent="0.2">
      <c r="A8" s="39" t="s">
        <v>24</v>
      </c>
      <c r="B8" s="55">
        <v>5.8220000000000001</v>
      </c>
      <c r="C8" s="55">
        <v>5.1219999999999999</v>
      </c>
      <c r="D8" s="55">
        <v>5.0999999999999996</v>
      </c>
      <c r="E8" s="55">
        <v>5.0999999999999996</v>
      </c>
      <c r="F8" s="55">
        <v>4.9429999999999996</v>
      </c>
      <c r="G8" s="55">
        <v>5.4</v>
      </c>
      <c r="H8" s="55">
        <v>5.5</v>
      </c>
      <c r="I8" s="55">
        <v>5.7</v>
      </c>
      <c r="J8" s="55">
        <v>6.3</v>
      </c>
      <c r="K8" s="55">
        <v>7.5348000000000006</v>
      </c>
      <c r="L8" s="55">
        <v>8.58</v>
      </c>
      <c r="M8" s="63">
        <v>12.757110000000001</v>
      </c>
      <c r="N8" s="63">
        <v>12.353815000000001</v>
      </c>
      <c r="O8" s="42">
        <v>21.765000000000001</v>
      </c>
      <c r="P8" s="40">
        <v>21.370999999999999</v>
      </c>
      <c r="Q8" s="40">
        <v>21.8</v>
      </c>
      <c r="R8" s="40">
        <v>21</v>
      </c>
      <c r="S8" s="40">
        <v>21.3</v>
      </c>
      <c r="T8" s="40">
        <v>19.100000000000001</v>
      </c>
      <c r="U8" s="41">
        <v>19.100000000000001</v>
      </c>
      <c r="V8" s="41">
        <v>20.7</v>
      </c>
      <c r="W8" s="41">
        <v>20.7</v>
      </c>
      <c r="X8" s="41">
        <v>31.77675</v>
      </c>
      <c r="Y8" s="41">
        <v>37.912405</v>
      </c>
      <c r="Z8" s="63">
        <v>47.987000465393066</v>
      </c>
      <c r="AA8" s="63">
        <v>47.987000465393066</v>
      </c>
      <c r="AB8" s="37"/>
    </row>
    <row r="9" spans="1:28" s="38" customFormat="1" ht="21" customHeight="1" x14ac:dyDescent="0.2">
      <c r="A9" s="32" t="s">
        <v>25</v>
      </c>
      <c r="B9" s="52">
        <v>6.3129999999999997</v>
      </c>
      <c r="C9" s="52">
        <v>6.4</v>
      </c>
      <c r="D9" s="52">
        <v>6.3</v>
      </c>
      <c r="E9" s="52">
        <v>6.2</v>
      </c>
      <c r="F9" s="52">
        <v>6.2</v>
      </c>
      <c r="G9" s="52">
        <v>6.3</v>
      </c>
      <c r="H9" s="52">
        <v>6.8</v>
      </c>
      <c r="I9" s="52">
        <v>7</v>
      </c>
      <c r="J9" s="52">
        <v>7</v>
      </c>
      <c r="K9" s="52">
        <v>7.0274999999999999</v>
      </c>
      <c r="L9" s="52">
        <v>7.0454999999999988</v>
      </c>
      <c r="M9" s="61">
        <f>SUM(M10:M15)</f>
        <v>7.7612622222774892</v>
      </c>
      <c r="N9" s="61">
        <f>SUM(N10:N15)</f>
        <v>7.4736366329998321</v>
      </c>
      <c r="O9" s="35">
        <v>94.57650799999999</v>
      </c>
      <c r="P9" s="33">
        <v>103.36395000000002</v>
      </c>
      <c r="Q9" s="33">
        <v>102.7</v>
      </c>
      <c r="R9" s="33">
        <v>109.9</v>
      </c>
      <c r="S9" s="33">
        <v>122.8</v>
      </c>
      <c r="T9" s="33">
        <v>124.7</v>
      </c>
      <c r="U9" s="34">
        <v>237.2</v>
      </c>
      <c r="V9" s="34">
        <v>238.89999999999998</v>
      </c>
      <c r="W9" s="34">
        <v>326</v>
      </c>
      <c r="X9" s="34">
        <v>326.410616</v>
      </c>
      <c r="Y9" s="34">
        <v>329.43539700000002</v>
      </c>
      <c r="Z9" s="61">
        <f>SUM(Z10:Z15)</f>
        <v>329.03203190513887</v>
      </c>
      <c r="AA9" s="61">
        <f>SUM(AA10:AA15)</f>
        <v>327.85845877090469</v>
      </c>
      <c r="AB9" s="37"/>
    </row>
    <row r="10" spans="1:28" s="2" customFormat="1" ht="9.9499999999999993" customHeight="1" x14ac:dyDescent="0.15">
      <c r="A10" s="15" t="s">
        <v>4</v>
      </c>
      <c r="B10" s="54">
        <v>0.751</v>
      </c>
      <c r="C10" s="54">
        <v>0.70499999999999996</v>
      </c>
      <c r="D10" s="54">
        <v>0.6</v>
      </c>
      <c r="E10" s="54">
        <v>0.6</v>
      </c>
      <c r="F10" s="54">
        <v>0.6</v>
      </c>
      <c r="G10" s="54">
        <v>0.6</v>
      </c>
      <c r="H10" s="54">
        <v>0.6</v>
      </c>
      <c r="I10" s="54">
        <v>0.6</v>
      </c>
      <c r="J10" s="54">
        <v>0.6</v>
      </c>
      <c r="K10" s="54">
        <v>0.53649999999999998</v>
      </c>
      <c r="L10" s="54">
        <v>0.53200000000000003</v>
      </c>
      <c r="M10" s="60">
        <v>0.64064096605549403</v>
      </c>
      <c r="N10" s="60">
        <v>0.61943768918526232</v>
      </c>
      <c r="O10" s="19">
        <v>3.0710000000000002</v>
      </c>
      <c r="P10" s="20">
        <v>2.3204500000000001</v>
      </c>
      <c r="Q10" s="20">
        <v>2.5</v>
      </c>
      <c r="R10" s="20">
        <v>2.6</v>
      </c>
      <c r="S10" s="20">
        <v>2.6</v>
      </c>
      <c r="T10" s="20">
        <v>2.5</v>
      </c>
      <c r="U10" s="25">
        <v>2.5</v>
      </c>
      <c r="V10" s="25">
        <v>2.5</v>
      </c>
      <c r="W10" s="25">
        <v>2.8</v>
      </c>
      <c r="X10" s="25">
        <v>2.82</v>
      </c>
      <c r="Y10" s="25">
        <v>2.5259999999999998</v>
      </c>
      <c r="Z10" s="62">
        <v>2.3947238922119141</v>
      </c>
      <c r="AA10" s="62">
        <v>2.3947238922119141</v>
      </c>
      <c r="AB10" s="1"/>
    </row>
    <row r="11" spans="1:28" s="2" customFormat="1" ht="9" customHeight="1" x14ac:dyDescent="0.2">
      <c r="A11" s="13" t="s">
        <v>5</v>
      </c>
      <c r="B11" s="54">
        <v>1.1279999999999999</v>
      </c>
      <c r="C11" s="54">
        <v>1.6339999999999999</v>
      </c>
      <c r="D11" s="54">
        <v>1.7</v>
      </c>
      <c r="E11" s="54">
        <v>1.7</v>
      </c>
      <c r="F11" s="54">
        <v>1.8129999999999999</v>
      </c>
      <c r="G11" s="54">
        <v>2</v>
      </c>
      <c r="H11" s="54">
        <v>2</v>
      </c>
      <c r="I11" s="54">
        <v>2.1</v>
      </c>
      <c r="J11" s="54">
        <v>2.1</v>
      </c>
      <c r="K11" s="54">
        <v>2.0921999999999996</v>
      </c>
      <c r="L11" s="54">
        <v>2.19</v>
      </c>
      <c r="M11" s="60">
        <v>2.5249403492606874</v>
      </c>
      <c r="N11" s="60">
        <v>2.6048312150795243</v>
      </c>
      <c r="O11" s="19">
        <v>8.1</v>
      </c>
      <c r="P11" s="20">
        <v>11.2433</v>
      </c>
      <c r="Q11" s="20">
        <v>11.8</v>
      </c>
      <c r="R11" s="20">
        <v>12.2</v>
      </c>
      <c r="S11" s="20">
        <v>12.6</v>
      </c>
      <c r="T11" s="20">
        <v>12.8</v>
      </c>
      <c r="U11" s="25">
        <v>12.9</v>
      </c>
      <c r="V11" s="25">
        <v>14</v>
      </c>
      <c r="W11" s="25">
        <v>13.2</v>
      </c>
      <c r="X11" s="25">
        <v>13.2193</v>
      </c>
      <c r="Y11" s="25">
        <v>15.3142</v>
      </c>
      <c r="Z11" s="60">
        <v>12.999781608581543</v>
      </c>
      <c r="AA11" s="60">
        <v>12.633719444274902</v>
      </c>
      <c r="AB11" s="1"/>
    </row>
    <row r="12" spans="1:28" s="2" customFormat="1" ht="9" customHeight="1" x14ac:dyDescent="0.2">
      <c r="A12" s="13" t="s">
        <v>6</v>
      </c>
      <c r="B12" s="54">
        <v>0.68700000000000006</v>
      </c>
      <c r="C12" s="54">
        <v>0.52600000000000002</v>
      </c>
      <c r="D12" s="54">
        <v>0.5</v>
      </c>
      <c r="E12" s="54">
        <v>0.5</v>
      </c>
      <c r="F12" s="54">
        <v>0.57999999999999996</v>
      </c>
      <c r="G12" s="54">
        <v>0.7</v>
      </c>
      <c r="H12" s="54">
        <v>0.8</v>
      </c>
      <c r="I12" s="54">
        <v>0.9</v>
      </c>
      <c r="J12" s="54">
        <v>0.9</v>
      </c>
      <c r="K12" s="54">
        <v>1.0185999999999999</v>
      </c>
      <c r="L12" s="54">
        <v>0.97799999999999998</v>
      </c>
      <c r="M12" s="60">
        <v>1.0055744931506849</v>
      </c>
      <c r="N12" s="60">
        <v>0.92396896174863385</v>
      </c>
      <c r="O12" s="19">
        <v>2</v>
      </c>
      <c r="P12" s="20">
        <v>1.542</v>
      </c>
      <c r="Q12" s="20">
        <v>1.5</v>
      </c>
      <c r="R12" s="20">
        <v>1.6</v>
      </c>
      <c r="S12" s="20">
        <v>1.4</v>
      </c>
      <c r="T12" s="20">
        <v>1.4</v>
      </c>
      <c r="U12" s="25">
        <v>1.9</v>
      </c>
      <c r="V12" s="25">
        <v>2</v>
      </c>
      <c r="W12" s="25">
        <v>2.2000000000000002</v>
      </c>
      <c r="X12" s="25">
        <v>2.3769999999999998</v>
      </c>
      <c r="Y12" s="25">
        <v>2.4449999999999998</v>
      </c>
      <c r="Z12" s="60">
        <v>2.3080000877380371</v>
      </c>
      <c r="AA12" s="60">
        <v>2.002000093460083</v>
      </c>
      <c r="AB12" s="1"/>
    </row>
    <row r="13" spans="1:28" s="2" customFormat="1" ht="9" customHeight="1" x14ac:dyDescent="0.15">
      <c r="A13" s="13" t="s">
        <v>7</v>
      </c>
      <c r="B13" s="54">
        <v>0.39300000000000002</v>
      </c>
      <c r="C13" s="54">
        <v>0.52100000000000002</v>
      </c>
      <c r="D13" s="54">
        <v>0.5</v>
      </c>
      <c r="E13" s="54">
        <v>0.5</v>
      </c>
      <c r="F13" s="54">
        <v>0.498</v>
      </c>
      <c r="G13" s="54">
        <v>0.5</v>
      </c>
      <c r="H13" s="54">
        <v>0.5</v>
      </c>
      <c r="I13" s="54">
        <v>0.5</v>
      </c>
      <c r="J13" s="54">
        <v>0.5</v>
      </c>
      <c r="K13" s="54">
        <v>0.51779999999999993</v>
      </c>
      <c r="L13" s="54">
        <v>0.56000000000000005</v>
      </c>
      <c r="M13" s="60">
        <v>0.54309486060273959</v>
      </c>
      <c r="N13" s="60">
        <v>0.54528133964480863</v>
      </c>
      <c r="O13" s="19">
        <v>2.1150000000000002</v>
      </c>
      <c r="P13" s="20">
        <v>4.6295999999999999</v>
      </c>
      <c r="Q13" s="20">
        <v>4.5</v>
      </c>
      <c r="R13" s="20">
        <v>4.5</v>
      </c>
      <c r="S13" s="20">
        <v>4.7</v>
      </c>
      <c r="T13" s="20">
        <v>6.5</v>
      </c>
      <c r="U13" s="25">
        <v>6.5</v>
      </c>
      <c r="V13" s="25">
        <v>7.2</v>
      </c>
      <c r="W13" s="25">
        <v>8.1999999999999993</v>
      </c>
      <c r="X13" s="25">
        <v>8.24</v>
      </c>
      <c r="Y13" s="25">
        <v>8.8320000000000007</v>
      </c>
      <c r="Z13" s="63">
        <v>7.9995603561401367</v>
      </c>
      <c r="AA13" s="63">
        <v>7.9995603561401367</v>
      </c>
      <c r="AB13" s="1"/>
    </row>
    <row r="14" spans="1:28" s="2" customFormat="1" ht="9" customHeight="1" x14ac:dyDescent="0.2">
      <c r="A14" s="13" t="s">
        <v>8</v>
      </c>
      <c r="B14" s="54">
        <v>3.028</v>
      </c>
      <c r="C14" s="54">
        <v>2.7</v>
      </c>
      <c r="D14" s="54">
        <v>2.6</v>
      </c>
      <c r="E14" s="54">
        <v>2.4</v>
      </c>
      <c r="F14" s="54">
        <v>2.3519999999999999</v>
      </c>
      <c r="G14" s="54">
        <v>2.2000000000000002</v>
      </c>
      <c r="H14" s="54">
        <v>2.5</v>
      </c>
      <c r="I14" s="54">
        <v>2.5</v>
      </c>
      <c r="J14" s="54">
        <v>2.5</v>
      </c>
      <c r="K14" s="54">
        <v>2.4653</v>
      </c>
      <c r="L14" s="54">
        <v>2.3650000000000002</v>
      </c>
      <c r="M14" s="60">
        <v>2.6442073000000001</v>
      </c>
      <c r="N14" s="60">
        <v>2.4101916949873274</v>
      </c>
      <c r="O14" s="19">
        <v>76.861999999999995</v>
      </c>
      <c r="P14" s="20">
        <v>79.728999999999999</v>
      </c>
      <c r="Q14" s="20">
        <v>80</v>
      </c>
      <c r="R14" s="20">
        <v>87</v>
      </c>
      <c r="S14" s="20">
        <v>99.4</v>
      </c>
      <c r="T14" s="20">
        <v>99.4</v>
      </c>
      <c r="U14" s="25">
        <v>211.2</v>
      </c>
      <c r="V14" s="25">
        <v>211.2</v>
      </c>
      <c r="W14" s="25">
        <v>297.60000000000002</v>
      </c>
      <c r="X14" s="25">
        <v>297.74</v>
      </c>
      <c r="Y14" s="25">
        <v>298.35000000000002</v>
      </c>
      <c r="Z14" s="60">
        <v>300.87800598144531</v>
      </c>
      <c r="AA14" s="60">
        <v>300.87800598144531</v>
      </c>
      <c r="AB14" s="3"/>
    </row>
    <row r="15" spans="1:28" s="2" customFormat="1" ht="9" customHeight="1" x14ac:dyDescent="0.2">
      <c r="A15" s="13" t="s">
        <v>1</v>
      </c>
      <c r="B15" s="54">
        <v>0.32600000000000001</v>
      </c>
      <c r="C15" s="54">
        <v>0.37699999999999889</v>
      </c>
      <c r="D15" s="54">
        <v>0.4</v>
      </c>
      <c r="E15" s="54">
        <v>0.5</v>
      </c>
      <c r="F15" s="54">
        <v>0.3</v>
      </c>
      <c r="G15" s="54">
        <v>0.3</v>
      </c>
      <c r="H15" s="54">
        <v>0.4</v>
      </c>
      <c r="I15" s="54">
        <v>0.4</v>
      </c>
      <c r="J15" s="54">
        <v>0.4</v>
      </c>
      <c r="K15" s="54">
        <v>0.39710000000000001</v>
      </c>
      <c r="L15" s="54">
        <v>0.42049999999999921</v>
      </c>
      <c r="M15" s="60">
        <v>0.40280425320788282</v>
      </c>
      <c r="N15" s="60">
        <v>0.36992573235427617</v>
      </c>
      <c r="O15" s="19">
        <v>2.4285079999999999</v>
      </c>
      <c r="P15" s="20">
        <v>3.8996000000000208</v>
      </c>
      <c r="Q15" s="20">
        <v>2.4</v>
      </c>
      <c r="R15" s="20">
        <v>2</v>
      </c>
      <c r="S15" s="20">
        <v>2.1</v>
      </c>
      <c r="T15" s="20">
        <v>2.1</v>
      </c>
      <c r="U15" s="25">
        <v>2.1</v>
      </c>
      <c r="V15" s="25">
        <v>2</v>
      </c>
      <c r="W15" s="25">
        <v>2</v>
      </c>
      <c r="X15" s="25">
        <v>2.014316</v>
      </c>
      <c r="Y15" s="25">
        <v>1.9681969999999751</v>
      </c>
      <c r="Z15" s="62">
        <v>2.4519599790219218</v>
      </c>
      <c r="AA15" s="62">
        <v>1.9504490033723414</v>
      </c>
      <c r="AB15" s="4"/>
    </row>
    <row r="16" spans="1:28" s="38" customFormat="1" ht="21" customHeight="1" x14ac:dyDescent="0.2">
      <c r="A16" s="43" t="s">
        <v>26</v>
      </c>
      <c r="B16" s="52">
        <v>6.3710000000000004</v>
      </c>
      <c r="C16" s="52">
        <v>5.0701999999999998</v>
      </c>
      <c r="D16" s="52">
        <v>4.5</v>
      </c>
      <c r="E16" s="52">
        <v>4.4000000000000004</v>
      </c>
      <c r="F16" s="52">
        <v>4.0999999999999996</v>
      </c>
      <c r="G16" s="52">
        <v>3.9</v>
      </c>
      <c r="H16" s="52">
        <v>3.6</v>
      </c>
      <c r="I16" s="52">
        <v>3.3000000000000003</v>
      </c>
      <c r="J16" s="52">
        <v>3.1</v>
      </c>
      <c r="K16" s="52">
        <v>2.6673</v>
      </c>
      <c r="L16" s="34">
        <f t="shared" ref="L16" si="0">SUM(L17:L23)</f>
        <v>2.7645000000000004</v>
      </c>
      <c r="M16" s="34">
        <f t="shared" ref="M16" si="1">SUM(M17:M23)</f>
        <v>2.9112678852316893</v>
      </c>
      <c r="N16" s="34">
        <f t="shared" ref="N16" si="2">SUM(N17:N23)</f>
        <v>3.0071971274337876</v>
      </c>
      <c r="O16" s="35">
        <v>17.182471</v>
      </c>
      <c r="P16" s="33">
        <v>14.842406</v>
      </c>
      <c r="Q16" s="33">
        <v>14.7</v>
      </c>
      <c r="R16" s="33">
        <v>13.2</v>
      </c>
      <c r="S16" s="33">
        <v>12.6</v>
      </c>
      <c r="T16" s="33">
        <v>12.2</v>
      </c>
      <c r="U16" s="34">
        <v>11.2</v>
      </c>
      <c r="V16" s="34">
        <v>10.8</v>
      </c>
      <c r="W16" s="34">
        <v>11</v>
      </c>
      <c r="X16" s="34">
        <v>11.297687</v>
      </c>
      <c r="Y16" s="34">
        <f>SUM(Y17:Y23)</f>
        <v>10.593988999999999</v>
      </c>
      <c r="Z16" s="34">
        <f t="shared" ref="Z16:AA16" si="3">SUM(Z17:Z23)</f>
        <v>10.547398447990417</v>
      </c>
      <c r="AA16" s="34">
        <f t="shared" si="3"/>
        <v>10.143576890230179</v>
      </c>
      <c r="AB16" s="5"/>
    </row>
    <row r="17" spans="1:28" s="2" customFormat="1" ht="9" customHeight="1" x14ac:dyDescent="0.2">
      <c r="A17" s="13" t="s">
        <v>9</v>
      </c>
      <c r="B17" s="54">
        <v>6.0999999999999999E-2</v>
      </c>
      <c r="C17" s="54">
        <v>7.0999999999999994E-2</v>
      </c>
      <c r="D17" s="54">
        <v>0.1</v>
      </c>
      <c r="E17" s="54">
        <v>0.1</v>
      </c>
      <c r="F17" s="54">
        <v>0.06</v>
      </c>
      <c r="G17" s="54">
        <v>0.1</v>
      </c>
      <c r="H17" s="54">
        <v>0.1</v>
      </c>
      <c r="I17" s="54">
        <v>0.1</v>
      </c>
      <c r="J17" s="54">
        <v>0.1</v>
      </c>
      <c r="K17" s="54">
        <v>5.3200000000000004E-2</v>
      </c>
      <c r="L17" s="54">
        <v>4.7199999999999999E-2</v>
      </c>
      <c r="M17" s="60" t="s">
        <v>29</v>
      </c>
      <c r="N17" s="60" t="s">
        <v>29</v>
      </c>
      <c r="O17" s="19">
        <v>0.379</v>
      </c>
      <c r="P17" s="20">
        <v>0.36720000000000003</v>
      </c>
      <c r="Q17" s="20">
        <v>0.4</v>
      </c>
      <c r="R17" s="20">
        <v>0.4</v>
      </c>
      <c r="S17" s="20">
        <v>0.3</v>
      </c>
      <c r="T17" s="20">
        <v>0.3</v>
      </c>
      <c r="U17" s="25">
        <v>0.3</v>
      </c>
      <c r="V17" s="25">
        <v>0.3</v>
      </c>
      <c r="W17" s="25">
        <v>0.3</v>
      </c>
      <c r="X17" s="25">
        <v>0.23255999999999999</v>
      </c>
      <c r="Y17" s="25">
        <v>0.2268</v>
      </c>
      <c r="Z17" s="60" t="s">
        <v>29</v>
      </c>
      <c r="AA17" s="60" t="s">
        <v>29</v>
      </c>
      <c r="AB17" s="4"/>
    </row>
    <row r="18" spans="1:28" s="2" customFormat="1" ht="9" customHeight="1" x14ac:dyDescent="0.15">
      <c r="A18" s="15" t="s">
        <v>10</v>
      </c>
      <c r="B18" s="54">
        <v>5.0000000000000001E-3</v>
      </c>
      <c r="C18" s="54">
        <v>3.5000000000000001E-3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3.0000000000000001E-3</v>
      </c>
      <c r="L18" s="54">
        <v>7.1000000000000004E-3</v>
      </c>
      <c r="M18" s="60" t="s">
        <v>29</v>
      </c>
      <c r="N18" s="60" t="s">
        <v>29</v>
      </c>
      <c r="O18" s="19">
        <v>2.1000000000000001E-2</v>
      </c>
      <c r="P18" s="20">
        <v>0.15762599999999999</v>
      </c>
      <c r="Q18" s="20">
        <v>0.2</v>
      </c>
      <c r="R18" s="20">
        <v>0.2</v>
      </c>
      <c r="S18" s="20">
        <v>0.2</v>
      </c>
      <c r="T18" s="20">
        <v>0.2</v>
      </c>
      <c r="U18" s="25">
        <v>0.1</v>
      </c>
      <c r="V18" s="25">
        <v>0.2</v>
      </c>
      <c r="W18" s="25">
        <v>0.2</v>
      </c>
      <c r="X18" s="25">
        <v>0.15</v>
      </c>
      <c r="Y18" s="25">
        <v>0.15</v>
      </c>
      <c r="Z18" s="60" t="s">
        <v>29</v>
      </c>
      <c r="AA18" s="60" t="s">
        <v>29</v>
      </c>
      <c r="AB18" s="4"/>
    </row>
    <row r="19" spans="1:28" s="2" customFormat="1" ht="9" customHeight="1" x14ac:dyDescent="0.2">
      <c r="A19" s="13" t="s">
        <v>11</v>
      </c>
      <c r="B19" s="54">
        <v>2.8000000000000001E-2</v>
      </c>
      <c r="C19" s="54">
        <v>2.1999999999999999E-2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1.6E-2</v>
      </c>
      <c r="L19" s="54">
        <v>1.5299999999999999E-2</v>
      </c>
      <c r="M19" s="60" t="s">
        <v>29</v>
      </c>
      <c r="N19" s="60" t="s">
        <v>29</v>
      </c>
      <c r="O19" s="19">
        <v>0.14499999999999999</v>
      </c>
      <c r="P19" s="20">
        <v>0.15840000000000001</v>
      </c>
      <c r="Q19" s="20">
        <v>0.1</v>
      </c>
      <c r="R19" s="20">
        <v>0.1</v>
      </c>
      <c r="S19" s="20">
        <v>0.1</v>
      </c>
      <c r="T19" s="20">
        <v>0.1</v>
      </c>
      <c r="U19" s="25">
        <v>0.1</v>
      </c>
      <c r="V19" s="25">
        <v>0.1</v>
      </c>
      <c r="W19" s="25">
        <v>0.1</v>
      </c>
      <c r="X19" s="25">
        <v>8.9573E-2</v>
      </c>
      <c r="Y19" s="25">
        <v>8.4074999999999997E-2</v>
      </c>
      <c r="Z19" s="60" t="s">
        <v>29</v>
      </c>
      <c r="AA19" s="60" t="s">
        <v>29</v>
      </c>
      <c r="AB19" s="4"/>
    </row>
    <row r="20" spans="1:28" s="2" customFormat="1" ht="9" customHeight="1" x14ac:dyDescent="0.2">
      <c r="A20" s="13" t="s">
        <v>20</v>
      </c>
      <c r="B20" s="54">
        <v>2.9000000000000001E-2</v>
      </c>
      <c r="C20" s="54">
        <v>4.3999999999999997E-2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2.18E-2</v>
      </c>
      <c r="L20" s="54">
        <v>2.6499999999999999E-2</v>
      </c>
      <c r="M20" s="60" t="s">
        <v>29</v>
      </c>
      <c r="N20" s="60" t="s">
        <v>29</v>
      </c>
      <c r="O20" s="19">
        <v>0.106</v>
      </c>
      <c r="P20" s="20">
        <v>0.106</v>
      </c>
      <c r="Q20" s="20">
        <v>0.1</v>
      </c>
      <c r="R20" s="20">
        <v>0.1</v>
      </c>
      <c r="S20" s="20">
        <v>0.1</v>
      </c>
      <c r="T20" s="20">
        <v>0.1</v>
      </c>
      <c r="U20" s="25">
        <v>0.3</v>
      </c>
      <c r="V20" s="25">
        <v>0.3</v>
      </c>
      <c r="W20" s="25">
        <v>0.2</v>
      </c>
      <c r="X20" s="25">
        <v>0.30254900000000001</v>
      </c>
      <c r="Y20" s="25"/>
      <c r="Z20" s="60" t="s">
        <v>29</v>
      </c>
      <c r="AA20" s="60" t="s">
        <v>29</v>
      </c>
      <c r="AB20" s="4"/>
    </row>
    <row r="21" spans="1:28" s="2" customFormat="1" ht="9.9499999999999993" customHeight="1" x14ac:dyDescent="0.15">
      <c r="A21" s="15" t="s">
        <v>12</v>
      </c>
      <c r="B21" s="54">
        <v>3.2050000000000001</v>
      </c>
      <c r="C21" s="54">
        <v>2.698</v>
      </c>
      <c r="D21" s="54">
        <v>2.5</v>
      </c>
      <c r="E21" s="54">
        <v>2.2999999999999998</v>
      </c>
      <c r="F21" s="54">
        <v>2.2000000000000002</v>
      </c>
      <c r="G21" s="54">
        <v>2.1</v>
      </c>
      <c r="H21" s="54">
        <v>1.9</v>
      </c>
      <c r="I21" s="54">
        <v>1.8</v>
      </c>
      <c r="J21" s="54">
        <v>1.6</v>
      </c>
      <c r="K21" s="54">
        <v>1.4887999999999999</v>
      </c>
      <c r="L21" s="54">
        <v>1.5449999999999999</v>
      </c>
      <c r="M21" s="60">
        <v>1.9478523545774291</v>
      </c>
      <c r="N21" s="60">
        <v>1.9945881268917751</v>
      </c>
      <c r="O21" s="19">
        <v>9.4469999999999992</v>
      </c>
      <c r="P21" s="20">
        <v>7.7050000000000001</v>
      </c>
      <c r="Q21" s="20">
        <v>7.8</v>
      </c>
      <c r="R21" s="20">
        <v>6.9</v>
      </c>
      <c r="S21" s="20">
        <v>6.7</v>
      </c>
      <c r="T21" s="20">
        <v>6.7</v>
      </c>
      <c r="U21" s="25">
        <v>5.7</v>
      </c>
      <c r="V21" s="25">
        <v>5.3</v>
      </c>
      <c r="W21" s="25">
        <v>5.4</v>
      </c>
      <c r="X21" s="25">
        <v>5.8250000000000002</v>
      </c>
      <c r="Y21" s="25">
        <v>5.4969999999999999</v>
      </c>
      <c r="Z21" s="60">
        <v>8.0050410032272339</v>
      </c>
      <c r="AA21" s="60">
        <v>7.6012194454669952</v>
      </c>
      <c r="AB21" s="4"/>
    </row>
    <row r="22" spans="1:28" s="2" customFormat="1" ht="9" customHeight="1" x14ac:dyDescent="0.2">
      <c r="A22" s="13" t="s">
        <v>13</v>
      </c>
      <c r="B22" s="54">
        <v>2.5139999999999998</v>
      </c>
      <c r="C22" s="54">
        <v>1.6779999999999999</v>
      </c>
      <c r="D22" s="54">
        <v>1.5</v>
      </c>
      <c r="E22" s="54">
        <v>1.5</v>
      </c>
      <c r="F22" s="54">
        <v>1.4159999999999999</v>
      </c>
      <c r="G22" s="54">
        <v>1.3</v>
      </c>
      <c r="H22" s="54">
        <v>1.2</v>
      </c>
      <c r="I22" s="54">
        <v>1</v>
      </c>
      <c r="J22" s="54">
        <v>1</v>
      </c>
      <c r="K22" s="54">
        <v>0.74650000000000005</v>
      </c>
      <c r="L22" s="54">
        <v>0.79400000000000004</v>
      </c>
      <c r="M22" s="60">
        <v>0.96341553065426</v>
      </c>
      <c r="N22" s="60">
        <v>1.0126090005420127</v>
      </c>
      <c r="O22" s="19">
        <v>5.0019999999999998</v>
      </c>
      <c r="P22" s="20">
        <v>4.0294800000000004</v>
      </c>
      <c r="Q22" s="20">
        <v>3.9</v>
      </c>
      <c r="R22" s="20">
        <v>3.6</v>
      </c>
      <c r="S22" s="20">
        <v>3.4</v>
      </c>
      <c r="T22" s="20">
        <v>3.1</v>
      </c>
      <c r="U22" s="25">
        <v>2.9</v>
      </c>
      <c r="V22" s="25">
        <v>2.8</v>
      </c>
      <c r="W22" s="25">
        <v>3.1</v>
      </c>
      <c r="X22" s="25">
        <v>2.9790809999999999</v>
      </c>
      <c r="Y22" s="25">
        <v>2.9821420000000001</v>
      </c>
      <c r="Z22" s="60">
        <v>2.5423574447631836</v>
      </c>
      <c r="AA22" s="60">
        <v>2.5423574447631836</v>
      </c>
      <c r="AB22" s="4"/>
    </row>
    <row r="23" spans="1:28" s="2" customFormat="1" ht="9" customHeight="1" x14ac:dyDescent="0.2">
      <c r="A23" s="13" t="s">
        <v>14</v>
      </c>
      <c r="B23" s="54">
        <v>0.52900000000000003</v>
      </c>
      <c r="C23" s="54">
        <v>0.55370000000000008</v>
      </c>
      <c r="D23" s="54">
        <v>0.5</v>
      </c>
      <c r="E23" s="54">
        <v>0.5</v>
      </c>
      <c r="F23" s="54">
        <v>0.4</v>
      </c>
      <c r="G23" s="54">
        <v>0.4</v>
      </c>
      <c r="H23" s="54">
        <v>0.4</v>
      </c>
      <c r="I23" s="54">
        <v>0.4</v>
      </c>
      <c r="J23" s="54">
        <v>0.4</v>
      </c>
      <c r="K23" s="54">
        <v>0.33800000000000002</v>
      </c>
      <c r="L23" s="54">
        <v>0.32940000000000014</v>
      </c>
      <c r="M23" s="60"/>
      <c r="N23" s="60"/>
      <c r="O23" s="19">
        <v>2.082471</v>
      </c>
      <c r="P23" s="20">
        <v>2.3186999999999998</v>
      </c>
      <c r="Q23" s="20">
        <v>2.2000000000000002</v>
      </c>
      <c r="R23" s="20">
        <v>1.9</v>
      </c>
      <c r="S23" s="20">
        <v>1.8</v>
      </c>
      <c r="T23" s="20">
        <v>1.7</v>
      </c>
      <c r="U23" s="25">
        <v>1.6</v>
      </c>
      <c r="V23" s="25">
        <v>1.8</v>
      </c>
      <c r="W23" s="25">
        <v>1.7</v>
      </c>
      <c r="X23" s="25">
        <v>1.7189239999999999</v>
      </c>
      <c r="Y23" s="25">
        <v>1.6539719999999991</v>
      </c>
      <c r="Z23" s="60"/>
      <c r="AA23" s="60"/>
      <c r="AB23" s="4"/>
    </row>
    <row r="24" spans="1:28" s="38" customFormat="1" ht="21" customHeight="1" x14ac:dyDescent="0.2">
      <c r="A24" s="32" t="s">
        <v>33</v>
      </c>
      <c r="B24" s="52">
        <v>7.9</v>
      </c>
      <c r="C24" s="52">
        <v>11.278600000000001</v>
      </c>
      <c r="D24" s="52">
        <v>11.9</v>
      </c>
      <c r="E24" s="52">
        <v>12.3</v>
      </c>
      <c r="F24" s="52">
        <v>12.6</v>
      </c>
      <c r="G24" s="52">
        <v>13</v>
      </c>
      <c r="H24" s="52">
        <v>13.3</v>
      </c>
      <c r="I24" s="52">
        <v>13.3</v>
      </c>
      <c r="J24" s="52">
        <v>13.4</v>
      </c>
      <c r="K24" s="52">
        <v>13.4297</v>
      </c>
      <c r="L24" s="52">
        <v>13.5191</v>
      </c>
      <c r="M24" s="61">
        <v>10.980525978291725</v>
      </c>
      <c r="N24" s="61">
        <v>11.227418325912568</v>
      </c>
      <c r="O24" s="35">
        <v>59</v>
      </c>
      <c r="P24" s="33">
        <v>79.370249000000001</v>
      </c>
      <c r="Q24" s="33">
        <f>SUM(Q25:Q26)</f>
        <v>100</v>
      </c>
      <c r="R24" s="33">
        <v>100</v>
      </c>
      <c r="S24" s="33">
        <v>100</v>
      </c>
      <c r="T24" s="33">
        <v>100</v>
      </c>
      <c r="U24" s="36">
        <v>100</v>
      </c>
      <c r="V24" s="36">
        <v>100.1</v>
      </c>
      <c r="W24" s="34">
        <v>120</v>
      </c>
      <c r="X24" s="34">
        <v>120.02554000000001</v>
      </c>
      <c r="Y24" s="34">
        <v>120.01144600000001</v>
      </c>
      <c r="Z24" s="61">
        <v>102.37519836425781</v>
      </c>
      <c r="AA24" s="61">
        <v>109.5</v>
      </c>
      <c r="AB24" s="5"/>
    </row>
    <row r="25" spans="1:28" s="2" customFormat="1" ht="9" customHeight="1" x14ac:dyDescent="0.2">
      <c r="A25" s="13" t="s">
        <v>15</v>
      </c>
      <c r="B25" s="54">
        <v>7.6</v>
      </c>
      <c r="C25" s="54">
        <v>9.2149999999999999</v>
      </c>
      <c r="D25" s="54">
        <v>9.5</v>
      </c>
      <c r="E25" s="54">
        <v>9.6999999999999993</v>
      </c>
      <c r="F25" s="54">
        <v>9.7479999999999993</v>
      </c>
      <c r="G25" s="54">
        <v>9.9</v>
      </c>
      <c r="H25" s="54">
        <v>10.199999999999999</v>
      </c>
      <c r="I25" s="54">
        <v>10.3</v>
      </c>
      <c r="J25" s="54">
        <v>10.5</v>
      </c>
      <c r="K25" s="54">
        <v>10.4039</v>
      </c>
      <c r="L25" s="54">
        <v>10.49</v>
      </c>
      <c r="M25" s="60">
        <v>10.980525978291725</v>
      </c>
      <c r="N25" s="60">
        <v>11.227418325912568</v>
      </c>
      <c r="O25" s="19">
        <v>57</v>
      </c>
      <c r="P25" s="20">
        <v>60</v>
      </c>
      <c r="Q25" s="20">
        <v>60</v>
      </c>
      <c r="R25" s="20">
        <v>60</v>
      </c>
      <c r="S25" s="20">
        <v>60</v>
      </c>
      <c r="T25" s="20">
        <v>60</v>
      </c>
      <c r="U25" s="25">
        <v>60</v>
      </c>
      <c r="V25" s="25">
        <v>60</v>
      </c>
      <c r="W25" s="25">
        <v>80</v>
      </c>
      <c r="X25" s="25">
        <v>80</v>
      </c>
      <c r="Y25" s="25">
        <v>80</v>
      </c>
      <c r="Z25" s="60">
        <v>102.37519836425781</v>
      </c>
      <c r="AA25" s="60">
        <v>109.5</v>
      </c>
      <c r="AB25" s="4"/>
    </row>
    <row r="26" spans="1:28" s="2" customFormat="1" ht="9" customHeight="1" x14ac:dyDescent="0.2">
      <c r="A26" s="16" t="s">
        <v>1</v>
      </c>
      <c r="B26" s="56">
        <v>0.3</v>
      </c>
      <c r="C26" s="56">
        <v>2.063600000000001</v>
      </c>
      <c r="D26" s="56">
        <v>2.4</v>
      </c>
      <c r="E26" s="56">
        <v>2.6</v>
      </c>
      <c r="F26" s="56">
        <v>2.9</v>
      </c>
      <c r="G26" s="56">
        <v>3.1</v>
      </c>
      <c r="H26" s="56">
        <v>3.1</v>
      </c>
      <c r="I26" s="56">
        <v>3</v>
      </c>
      <c r="J26" s="56">
        <v>2.9</v>
      </c>
      <c r="K26" s="56">
        <v>3.0258000000000003</v>
      </c>
      <c r="L26" s="56">
        <v>3.0290999999999997</v>
      </c>
      <c r="M26" s="68"/>
      <c r="N26" s="68"/>
      <c r="O26" s="28">
        <v>2</v>
      </c>
      <c r="P26" s="27">
        <v>19.370249000000001</v>
      </c>
      <c r="Q26" s="27">
        <v>40</v>
      </c>
      <c r="R26" s="27">
        <v>40</v>
      </c>
      <c r="S26" s="27">
        <v>40</v>
      </c>
      <c r="T26" s="27">
        <v>40</v>
      </c>
      <c r="U26" s="45">
        <v>40</v>
      </c>
      <c r="V26" s="45">
        <v>40.1</v>
      </c>
      <c r="W26" s="44">
        <v>40</v>
      </c>
      <c r="X26" s="44">
        <v>40.025539999999999</v>
      </c>
      <c r="Y26" s="44">
        <v>40.011446000000007</v>
      </c>
      <c r="Z26" s="68"/>
      <c r="AA26" s="68"/>
      <c r="AB26" s="4"/>
    </row>
    <row r="27" spans="1:28" ht="8.1" customHeight="1" x14ac:dyDescent="0.2">
      <c r="A27" s="17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5"/>
    </row>
    <row r="28" spans="1:28" ht="8.1" customHeight="1" x14ac:dyDescent="0.2">
      <c r="A28" s="17" t="s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5"/>
    </row>
    <row r="29" spans="1:28" ht="8.1" customHeight="1" x14ac:dyDescent="0.2">
      <c r="A29" s="17" t="s">
        <v>37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5"/>
    </row>
    <row r="30" spans="1:28" ht="8.1" customHeight="1" x14ac:dyDescent="0.2">
      <c r="A30" s="17" t="s">
        <v>34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6"/>
    </row>
    <row r="31" spans="1:28" ht="8.1" customHeight="1" x14ac:dyDescent="0.2">
      <c r="A31" s="17" t="s">
        <v>35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8" ht="8.1" customHeight="1" x14ac:dyDescent="0.2">
      <c r="A32" s="67" t="s">
        <v>36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9" customHeight="1" x14ac:dyDescent="0.2">
      <c r="A33" s="47" t="s">
        <v>19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8.1" customHeigh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9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ht="9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9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ht="9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ht="9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1:27" ht="9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spans="1:27" ht="9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27" ht="9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ht="9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1:27" ht="8.1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27" ht="8.1" customHeight="1" x14ac:dyDescent="0.2"/>
    <row r="46" spans="1:27" ht="8.1" customHeight="1" x14ac:dyDescent="0.2"/>
    <row r="47" spans="1:27" ht="8.1" customHeight="1" x14ac:dyDescent="0.2"/>
    <row r="48" spans="1:27" ht="8.1" customHeight="1" x14ac:dyDescent="0.2"/>
    <row r="49" ht="8.1" customHeight="1" x14ac:dyDescent="0.2"/>
  </sheetData>
  <mergeCells count="1">
    <mergeCell ref="A2:A3"/>
  </mergeCells>
  <phoneticPr fontId="0" type="noConversion"/>
  <printOptions horizontalCentered="1"/>
  <pageMargins left="0.78740157480314965" right="1.5748031496062993" top="0.98425196850393704" bottom="0.98425196850393704" header="3.937007874015748E-2" footer="1.1811023622047245"/>
  <pageSetup orientation="landscape" cellComments="asDisplayed" r:id="rId1"/>
  <ignoredErrors>
    <ignoredError sqref="Y16 L16:N16" formulaRange="1"/>
    <ignoredError sqref="M5:N9 Z5:AA8 Z9:AA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M04_779</vt:lpstr>
      <vt:lpstr>M04_779!Área_de_impresión</vt:lpstr>
    </vt:vector>
  </TitlesOfParts>
  <Company>PEMEX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Rivera Rodriguez Verdín</dc:creator>
  <cp:lastModifiedBy>ramona_martinez</cp:lastModifiedBy>
  <cp:lastPrinted>2017-08-19T02:24:33Z</cp:lastPrinted>
  <dcterms:created xsi:type="dcterms:W3CDTF">2007-06-29T16:39:15Z</dcterms:created>
  <dcterms:modified xsi:type="dcterms:W3CDTF">2017-08-23T00:19:09Z</dcterms:modified>
</cp:coreProperties>
</file>